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ojtech\AppData\Local\Microsoft\Windows\INetCache\Content.Outlook\ESN3Q3P4\"/>
    </mc:Choice>
  </mc:AlternateContent>
  <xr:revisionPtr revIDLastSave="0" documentId="13_ncr:1_{B87877A8-807C-45AE-BBC1-9ADFF527FF6F}" xr6:coauthVersionLast="47" xr6:coauthVersionMax="47" xr10:uidLastSave="{00000000-0000-0000-0000-000000000000}"/>
  <bookViews>
    <workbookView xWindow="-48" yWindow="-48" windowWidth="20256" windowHeight="12120" activeTab="1" xr2:uid="{00000000-000D-0000-FFFF-FFFF00000000}"/>
  </bookViews>
  <sheets>
    <sheet name="Rekapitulace" sheetId="1" r:id="rId1"/>
    <sheet name="Rozpočet" sheetId="2" r:id="rId2"/>
    <sheet name="List1" sheetId="3" r:id="rId3"/>
  </sheets>
  <definedNames>
    <definedName name="_xlnm.Print_Titles" localSheetId="0">Rekapitulace!1:6</definedName>
    <definedName name="_xlnm.Print_Titles" localSheetId="1">Rozpočet!$2:$4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1" i="2" l="1"/>
  <c r="F249" i="2"/>
  <c r="F43" i="2"/>
  <c r="F284" i="2"/>
  <c r="F286" i="2"/>
  <c r="F285" i="2"/>
  <c r="F283" i="2"/>
  <c r="F282" i="2"/>
  <c r="F277" i="2"/>
  <c r="F276" i="2"/>
  <c r="F275" i="2"/>
  <c r="F270" i="2"/>
  <c r="F269" i="2"/>
  <c r="F268" i="2"/>
  <c r="F267" i="2"/>
  <c r="F266" i="2"/>
  <c r="F265" i="2"/>
  <c r="F264" i="2"/>
  <c r="F263" i="2"/>
  <c r="F262" i="2"/>
  <c r="F261" i="2"/>
  <c r="F260" i="2"/>
  <c r="F287" i="2" l="1"/>
  <c r="C20" i="1" s="1"/>
  <c r="F271" i="2"/>
  <c r="C18" i="1" s="1"/>
  <c r="F278" i="2"/>
  <c r="C19" i="1" s="1"/>
  <c r="F250" i="2" l="1"/>
  <c r="F251" i="2"/>
  <c r="F252" i="2"/>
  <c r="F253" i="2"/>
  <c r="F254" i="2"/>
  <c r="F241" i="2"/>
  <c r="F242" i="2"/>
  <c r="F243" i="2"/>
  <c r="F244" i="2"/>
  <c r="F245" i="2"/>
  <c r="F240" i="2"/>
  <c r="F198" i="2"/>
  <c r="F202" i="2"/>
  <c r="F206" i="2"/>
  <c r="F205" i="2"/>
  <c r="F204" i="2"/>
  <c r="F203" i="2"/>
  <c r="F201" i="2"/>
  <c r="F200" i="2"/>
  <c r="F199" i="2"/>
  <c r="F197" i="2"/>
  <c r="F196" i="2"/>
  <c r="F195" i="2"/>
  <c r="F194" i="2"/>
  <c r="F193" i="2"/>
  <c r="F172" i="2"/>
  <c r="F171" i="2"/>
  <c r="F175" i="2"/>
  <c r="F183" i="2"/>
  <c r="F182" i="2"/>
  <c r="F181" i="2"/>
  <c r="F180" i="2"/>
  <c r="F177" i="2"/>
  <c r="F173" i="2"/>
  <c r="F151" i="2"/>
  <c r="F143" i="2"/>
  <c r="F144" i="2"/>
  <c r="F145" i="2"/>
  <c r="F155" i="2"/>
  <c r="F255" i="2" l="1"/>
  <c r="C17" i="1" s="1"/>
  <c r="F246" i="2"/>
  <c r="C16" i="1" s="1"/>
  <c r="F207" i="2"/>
  <c r="F159" i="2"/>
  <c r="F158" i="2"/>
  <c r="F157" i="2"/>
  <c r="F156" i="2"/>
  <c r="F154" i="2"/>
  <c r="F153" i="2"/>
  <c r="F150" i="2"/>
  <c r="F149" i="2"/>
  <c r="F124" i="2" l="1"/>
  <c r="F123" i="2" l="1"/>
  <c r="F122" i="2"/>
  <c r="F121" i="2"/>
  <c r="F120" i="2"/>
  <c r="F119" i="2"/>
  <c r="F118" i="2"/>
  <c r="F117" i="2"/>
  <c r="F116" i="2"/>
  <c r="F115" i="2"/>
  <c r="F114" i="2"/>
  <c r="F113" i="2"/>
  <c r="F126" i="2" l="1"/>
  <c r="C12" i="1" s="1"/>
  <c r="F102" i="2"/>
  <c r="F89" i="2"/>
  <c r="F90" i="2"/>
  <c r="F91" i="2"/>
  <c r="F92" i="2"/>
  <c r="F88" i="2"/>
  <c r="F49" i="2"/>
  <c r="F95" i="2" l="1"/>
  <c r="F68" i="2"/>
  <c r="F42" i="2"/>
  <c r="F39" i="2"/>
  <c r="F38" i="2"/>
  <c r="F30" i="2"/>
  <c r="F101" i="2" l="1"/>
  <c r="F131" i="2"/>
  <c r="F185" i="2" l="1"/>
  <c r="F228" i="2" l="1"/>
  <c r="F142" i="2"/>
  <c r="F187" i="2"/>
  <c r="F186" i="2"/>
  <c r="F184" i="2"/>
  <c r="F179" i="2"/>
  <c r="F178" i="2"/>
  <c r="F176" i="2"/>
  <c r="F174" i="2"/>
  <c r="F41" i="2"/>
  <c r="F37" i="2"/>
  <c r="F188" i="2" l="1"/>
  <c r="E227" i="2" s="1"/>
  <c r="F227" i="2" s="1"/>
  <c r="F59" i="2"/>
  <c r="F70" i="2"/>
  <c r="F66" i="2"/>
  <c r="F65" i="2"/>
  <c r="F64" i="2"/>
  <c r="F63" i="2"/>
  <c r="F62" i="2"/>
  <c r="F11" i="2" l="1"/>
  <c r="F12" i="2"/>
  <c r="F13" i="2"/>
  <c r="F14" i="2"/>
  <c r="F15" i="2"/>
  <c r="F222" i="2" l="1"/>
  <c r="E229" i="2" s="1"/>
  <c r="F229" i="2" s="1"/>
  <c r="F67" i="2" l="1"/>
  <c r="F76" i="2"/>
  <c r="F74" i="2"/>
  <c r="F58" i="2"/>
  <c r="F55" i="2"/>
  <c r="F45" i="2"/>
  <c r="F56" i="2"/>
  <c r="F52" i="2"/>
  <c r="F54" i="2"/>
  <c r="F53" i="2"/>
  <c r="F51" i="2"/>
  <c r="F50" i="2"/>
  <c r="F36" i="2" l="1"/>
  <c r="F27" i="2"/>
  <c r="F20" i="2"/>
  <c r="F19" i="2"/>
  <c r="F18" i="2"/>
  <c r="F146" i="2" l="1"/>
  <c r="F147" i="2"/>
  <c r="F148" i="2"/>
  <c r="F152" i="2"/>
  <c r="F160" i="2"/>
  <c r="F161" i="2"/>
  <c r="F162" i="2"/>
  <c r="F163" i="2"/>
  <c r="F164" i="2"/>
  <c r="F165" i="2"/>
  <c r="F166" i="2" l="1"/>
  <c r="E226" i="2" l="1"/>
  <c r="F226" i="2" s="1"/>
  <c r="F230" i="2" s="1"/>
  <c r="E234" i="2" s="1"/>
  <c r="F234" i="2" s="1"/>
  <c r="C14" i="1"/>
  <c r="E235" i="2" l="1"/>
  <c r="F44" i="2"/>
  <c r="F73" i="2" l="1"/>
  <c r="F47" i="2"/>
  <c r="F46" i="2"/>
  <c r="F71" i="2" l="1"/>
  <c r="F69" i="2"/>
  <c r="F86" i="2" l="1"/>
  <c r="F85" i="2"/>
  <c r="F84" i="2"/>
  <c r="F83" i="2"/>
  <c r="F82" i="2"/>
  <c r="F81" i="2"/>
  <c r="F80" i="2"/>
  <c r="F79" i="2"/>
  <c r="F78" i="2"/>
  <c r="F61" i="2"/>
  <c r="F75" i="2"/>
  <c r="F94" i="2"/>
  <c r="F72" i="2"/>
  <c r="F57" i="2"/>
  <c r="F48" i="2"/>
  <c r="F40" i="2"/>
  <c r="F35" i="2"/>
  <c r="F34" i="2"/>
  <c r="F33" i="2"/>
  <c r="F31" i="2"/>
  <c r="F32" i="2"/>
  <c r="F29" i="2"/>
  <c r="F28" i="2"/>
  <c r="F26" i="2"/>
  <c r="F25" i="2"/>
  <c r="F23" i="2"/>
  <c r="F22" i="2"/>
  <c r="F24" i="2"/>
  <c r="F21" i="2"/>
  <c r="F17" i="2"/>
  <c r="F16" i="2"/>
  <c r="F10" i="2"/>
  <c r="F9" i="2"/>
  <c r="F8" i="2"/>
  <c r="F103" i="2" l="1"/>
  <c r="C11" i="1" s="1"/>
  <c r="F291" i="2" l="1"/>
  <c r="C21" i="1" s="1"/>
  <c r="F235" i="2"/>
  <c r="F133" i="2"/>
  <c r="F132" i="2"/>
  <c r="F130" i="2"/>
  <c r="F134" i="2" l="1"/>
  <c r="C13" i="1" s="1"/>
  <c r="F236" i="2"/>
  <c r="C15" i="1" s="1"/>
  <c r="C22" i="1" l="1"/>
</calcChain>
</file>

<file path=xl/sharedStrings.xml><?xml version="1.0" encoding="utf-8"?>
<sst xmlns="http://schemas.openxmlformats.org/spreadsheetml/2006/main" count="534" uniqueCount="250">
  <si>
    <t>STAVBA:</t>
  </si>
  <si>
    <t>ČÁST:</t>
  </si>
  <si>
    <t/>
  </si>
  <si>
    <t>Č. P.</t>
  </si>
  <si>
    <t>ZKRÁCENÝ POPIS</t>
  </si>
  <si>
    <t>CELKEM</t>
  </si>
  <si>
    <t>SVÍTIDLA VČ. ZDROJŮ</t>
  </si>
  <si>
    <t>DODÁVKA ROZVADĚČŮ</t>
  </si>
  <si>
    <t>DOPRAVA</t>
  </si>
  <si>
    <t>HZS - PRÁCE NEZAHRNUTNÉ DO MONTÁŽNÍHO CENÍKU</t>
  </si>
  <si>
    <t>HZS - REVIZE</t>
  </si>
  <si>
    <t>CELKOVÝ NÁKLAD KČ:</t>
  </si>
  <si>
    <t>UVEDENÉ CENY NEZAHRNUJÍ DPH.</t>
  </si>
  <si>
    <t>VYPRACOVAL: ING. VOJTĚCH FLORIAN</t>
  </si>
  <si>
    <t>M.J.</t>
  </si>
  <si>
    <t>MNOŽSTVÍ</t>
  </si>
  <si>
    <t>JEDN. CENA</t>
  </si>
  <si>
    <t>M</t>
  </si>
  <si>
    <t>KS</t>
  </si>
  <si>
    <t>KRABICE PŘÍSTROJOVÁ KP 67 - ZDIVO</t>
  </si>
  <si>
    <t>VODIČ CYA 4 zž</t>
  </si>
  <si>
    <t>VODIČ CYA 6 zž</t>
  </si>
  <si>
    <t>OZNAČ. ŠTÍTEK NA KABEL</t>
  </si>
  <si>
    <t>PODRUŽNÝ MATERIÁL</t>
  </si>
  <si>
    <t>KPL</t>
  </si>
  <si>
    <t>SVORKA SZ, ZKUŠEBNÍ</t>
  </si>
  <si>
    <t>SVORKA SS, SPOJOVACÍ</t>
  </si>
  <si>
    <t>CELKEM KČ:</t>
  </si>
  <si>
    <t>MONTÁŽNÍ PRÁCE DLE KAPITOLY "MATERIÁL NOSNÝ"</t>
  </si>
  <si>
    <t>MONTÁŽ SVÍTIDLA</t>
  </si>
  <si>
    <t>PŘIDRUŽENÉ PRACOVNÍ VÝKONY</t>
  </si>
  <si>
    <t>UKONČENÍ VODIČŮ V ROZVADĚČÍCH DLE KAPITOLY 
"DODÁVKA ROZVADĚČŮ"</t>
  </si>
  <si>
    <t>KOMPLETACE ROZVADĚČE</t>
  </si>
  <si>
    <t>MIMOSTAVENIŠTNÍ DOPRAVA DLE KAPITOLY "DODÁVKA ROZVADĚČŮ"</t>
  </si>
  <si>
    <t>HOD</t>
  </si>
  <si>
    <t>DOKUMENTACE SKUTEČNÉHO PROVEDENÍ</t>
  </si>
  <si>
    <t>PROVEDENÍ VÝCHOZÍ REVIZE A VYPRACOVÁNÍ REVIZNÍ ZPRÁVY</t>
  </si>
  <si>
    <t xml:space="preserve">KRABICE PŘÍSTROJOVÁ KPR 68 </t>
  </si>
  <si>
    <t>VNITROSTAVENIŠTNÍ DOPRAVA DLE KAPITOLY "DODÁVKA ROZVADĚČŮ"</t>
  </si>
  <si>
    <t>ELEKTROMONTÁŽE SI  - MATERIÁL NOSNÝ</t>
  </si>
  <si>
    <t>ELEKTROMONTÁŽE SI  - MONTÁŽNÍ PRÁCE</t>
  </si>
  <si>
    <t>PRÁCE SPOJENÉ SE ZABEZPEČENÍM MONT.PRACOVIŠŤ</t>
  </si>
  <si>
    <t>POJISTKA VÁLCOVÁ 6A gG</t>
  </si>
  <si>
    <t>ZEDNICKÉ VÝPOMOCI</t>
  </si>
  <si>
    <t>SVORKA ŘADOVÁ 4</t>
  </si>
  <si>
    <t>SVORKA ŘADOVÁ 6</t>
  </si>
  <si>
    <t>SVORKA ŘADOVÁ 10</t>
  </si>
  <si>
    <t>LIŠTA VKLÁDACÍ LV 40x20</t>
  </si>
  <si>
    <t>KRABICE ODBOČNÁ KO 100</t>
  </si>
  <si>
    <t>M2</t>
  </si>
  <si>
    <t>TABULKA  "TOTAL STOP"</t>
  </si>
  <si>
    <t>VODIČ CYA 25 zž</t>
  </si>
  <si>
    <t>SVORKA ST 1, NA POTRUBÍ</t>
  </si>
  <si>
    <t>SVORKA ZEMNÍCÍ ZS 4</t>
  </si>
  <si>
    <t>SVORKA ZEMNÍCÍ ZSA 16</t>
  </si>
  <si>
    <t>KABEL CYKYO 3 x 1,5</t>
  </si>
  <si>
    <t>KABEL CYKYJ 3 x 1,5</t>
  </si>
  <si>
    <t>KABEL CYKYJ 5 x 1,5</t>
  </si>
  <si>
    <t>KABEL CYKYJ 3 x 2,5</t>
  </si>
  <si>
    <t>KABEL CYKYJ 5 x 2,5</t>
  </si>
  <si>
    <t>KABEL CYKYJ 5 x 4</t>
  </si>
  <si>
    <t>koncové prvky (vyp., zás.,atd)</t>
  </si>
  <si>
    <t>ŠŇŮRA H07RN-F 3 X 2,5</t>
  </si>
  <si>
    <t>ŠŇŮRA H07RN-F 5 X 2,5</t>
  </si>
  <si>
    <t>ZÁS. JEDNONÁS.,250 V,16 A,VČ. RÁMEČKU</t>
  </si>
  <si>
    <t xml:space="preserve">KRABICE ODBOČNÁ KO 125 </t>
  </si>
  <si>
    <t>STROPNÍ.,PŘÍSAZNÝ,1-KANÁL.,10A,250V,IP23</t>
  </si>
  <si>
    <t>ELEKTROMONTÁŽE - MONTÁŽNÍ PRÁCE - SI + SLP</t>
  </si>
  <si>
    <t xml:space="preserve"> </t>
  </si>
  <si>
    <t>ROZVADĚČE CELKEM KČ:</t>
  </si>
  <si>
    <t>VODIČ CY 1,5 Č - PROTAHOVACÍ</t>
  </si>
  <si>
    <t>Zdroj bude zálohovat:</t>
  </si>
  <si>
    <t>Požadavky na vybavení:</t>
  </si>
  <si>
    <t>relé pro vypnutí zdroje TOTAL STOP tlačítkem</t>
  </si>
  <si>
    <t>KRABICE ODBOČNÁ KO 68</t>
  </si>
  <si>
    <t>KRABICE ROZVODNÁ KR 68</t>
  </si>
  <si>
    <t>KRABICE ROZVODNÁ KR 97</t>
  </si>
  <si>
    <t>KRABICE ROZVODNÁ KR 125</t>
  </si>
  <si>
    <t>KABEL CYKYO 2 x 1,5</t>
  </si>
  <si>
    <t>UKONČENÍ VODIČŮ DO 2,5 MM2</t>
  </si>
  <si>
    <t>UKONČENÍ VODIČŮ DO 6 MM2</t>
  </si>
  <si>
    <t>KABEL.KONCOVKA SMRŠT, PRO KABEL DO 5 X 6</t>
  </si>
  <si>
    <t>KABEL.OKO Cu 25 MM2</t>
  </si>
  <si>
    <t>UKONČENÍ VODIČŮ DO 25 MM2</t>
  </si>
  <si>
    <t>KABEL JYSTY 2 x 2 x 0,8</t>
  </si>
  <si>
    <t>VYPÍNAČ č.1, 250 V, 10 A, IP44, NA POVRCH</t>
  </si>
  <si>
    <t>VYPÍNAČ č.1, 250 V, 10 A, IP20, VČ. RÁMEČKU</t>
  </si>
  <si>
    <t xml:space="preserve">TRUBKA PVC 16 TUHÁ </t>
  </si>
  <si>
    <t xml:space="preserve">TRUBKA PVC 20 TUHÁ </t>
  </si>
  <si>
    <t>ZÁS. JEDNONÁS.,250 V,16 A,IP44, NA POVRCH</t>
  </si>
  <si>
    <t>ZÁSUVKA 400 V, 16 A, IP 54, NA POVRCH</t>
  </si>
  <si>
    <t>Poznámka:</t>
  </si>
  <si>
    <t xml:space="preserve">1 ks servopohonu vstupní klapky pož. ventilátoru, 1 x 80W, 230V </t>
  </si>
  <si>
    <t xml:space="preserve">TRUBKA SMNF 16 OHEBNÁ </t>
  </si>
  <si>
    <t xml:space="preserve">TRUBKA SMNF 20 OHEBNÁ </t>
  </si>
  <si>
    <t xml:space="preserve">TRUBKA SMNF 25 OHEBNÁ </t>
  </si>
  <si>
    <t xml:space="preserve">TRUBKA SMNF 32 OHEBNÁ </t>
  </si>
  <si>
    <t>KABEL JYTY 4 X 1</t>
  </si>
  <si>
    <t>VYPÍNAČ č.5, 250 V, 10 A, VČ. RÁMEČKU</t>
  </si>
  <si>
    <t>VYPÍNAČ č.6, 250 V, 10 A, VČ. RÁMEČKU</t>
  </si>
  <si>
    <t>VYPÍNAČ č.7, 250 V, 10 A, VČ. RÁMEČKU</t>
  </si>
  <si>
    <t>OVLADAČ ŽALUZIOVÝ, 10A, 250V, VČ.RÁMEČKU</t>
  </si>
  <si>
    <t>OVLADAČ TLAČ. SE SIG., 250 V, 10 A, VČ. RÁMEČKU</t>
  </si>
  <si>
    <t>ZÁS. JEDNONÁS.,250 V,16 A, T3, VČ. RÁMEČKU</t>
  </si>
  <si>
    <t>SVODIČ PŘEPĚTÍ T1, TNC, In=25 kA/p</t>
  </si>
  <si>
    <t>SVODIČ PŘEPĚTÍ T2 , TNS, 12,5 kA/p</t>
  </si>
  <si>
    <t>IMPULSNÍ RELÉ 16A, 250V</t>
  </si>
  <si>
    <t>JISTIČ 20C/3</t>
  </si>
  <si>
    <t>JISTIČ 2C/1</t>
  </si>
  <si>
    <t>SOUPIS ROZVADĚČŮ</t>
  </si>
  <si>
    <t>ZEMNÍCÍ PÁSEK PRO ZSA 16,  Cu DL. 0,5 M</t>
  </si>
  <si>
    <t>Rekonstrukce objektu Masarykovo náměstí 1664/6 - Šlapanice</t>
  </si>
  <si>
    <t xml:space="preserve">D.1.7 - SI A SLP  ELEKTROINSTALCE </t>
  </si>
  <si>
    <t xml:space="preserve">CELKOVÁ REKAPITULACE NÁKLADŮ - SI + SLP </t>
  </si>
  <si>
    <t>SK - STRUKTUROVANÁ KABELÁŽ - MATERIÁL NOSNÝ</t>
  </si>
  <si>
    <t>SK - STRUKTUROVANÁ KABELÁŽ - MONTÁŽNÍ PRÁCE</t>
  </si>
  <si>
    <t>EZS - EL.ZABEZPEČOVACÍ SIGNALIZACE - MATERIÁL NOSNÝ</t>
  </si>
  <si>
    <t>EZS - EL.ZABEZPEČOVACÍ SIGNALIZACE - MONTÁŽNÍ PRÁCE</t>
  </si>
  <si>
    <t>DATUM: 02 - 2022</t>
  </si>
  <si>
    <t>ELEKTROMONTÁŽE SI + SLP (trubkování) - MATERIÁL NOSNÝ</t>
  </si>
  <si>
    <t>KABEL CYKYJ 4 x 1,5</t>
  </si>
  <si>
    <t>KABEL CYKYJ 5 x 10</t>
  </si>
  <si>
    <t>KABEL.KONCOVKA SMRŠT, PRO KABEL 4 X 25</t>
  </si>
  <si>
    <t>UKONČENÍ VODIČŮ DO 10 MM2</t>
  </si>
  <si>
    <t>VYPINAČ 40A, 400V,IP54, NA POVRCH</t>
  </si>
  <si>
    <t>TAB."CENTRAL STOP-POZOR! NEVYPÍNÁ ZÁLOŽ. ZDROJ</t>
  </si>
  <si>
    <t>ovládací prvky požárního světlíku</t>
  </si>
  <si>
    <t>vodivé pospojování:</t>
  </si>
  <si>
    <t>STROPNÍ.,PŘÍSAZNÝ,2-KANÁL.,10A,250V,IP23</t>
  </si>
  <si>
    <t>RPS - ROZVADĚČ OVLÁDÁNÍ POŽÁRNÍHO SVĚTLÍKU</t>
  </si>
  <si>
    <t>PHT - TLAČÍTKO RUČNÍHO SPUŠTĚNÍ VĚTRÁNÍ CHUC</t>
  </si>
  <si>
    <t>PHA - OPTICKO-KOUŘOVÝ DETEKTOR</t>
  </si>
  <si>
    <t>PSA - RUČNÍ OTEVŘENÍ A ZAVŘENÍ POŽÁR.SVĚTLÍKU</t>
  </si>
  <si>
    <t>PVD - KOMBINOVANÉ ČIDLO VĚTRU A DEŠTĚ</t>
  </si>
  <si>
    <t xml:space="preserve">TRUBKA SMNF 40 OHEBNÁ </t>
  </si>
  <si>
    <t>KABELOVÁ SPOJKA 4 X 25, 1 kV</t>
  </si>
  <si>
    <t>el.dveřní zámek 24VDC</t>
  </si>
  <si>
    <t>vč.příslušenství (síťový napaječ stávající)</t>
  </si>
  <si>
    <t>KABEL JXPE-V 4 X 2 X 0,8 - požární odolnost</t>
  </si>
  <si>
    <t>KABEL CXKH-V-0 2 x 1,5 - požární odolnost</t>
  </si>
  <si>
    <t>KABEL CXKH-V-0 5 x 1,5 - požární odolnost</t>
  </si>
  <si>
    <t>KABEL CXKH-V-J 3 x 1,5 - požární odolnost</t>
  </si>
  <si>
    <t>KABEL CXKH-V-J 3 x 2,5 - požární odolnost</t>
  </si>
  <si>
    <t>KABEL CXKH-V-J 5 x 1,5 - požární odolnost</t>
  </si>
  <si>
    <t>KABEL CXKH-V-J 5 x 2,5 - požární odolnost</t>
  </si>
  <si>
    <t>KABEL CXKH-V-J 5 x 4    - požární odolnost</t>
  </si>
  <si>
    <t>Typy vypinačů a zásuvek budou vyvzorkovány dodavatelem stavby.</t>
  </si>
  <si>
    <t>V1 - Nástěnné svítidlo, AL korpus, opal dif., ANTRACIT, LED 21W, 3000K, IP65</t>
  </si>
  <si>
    <t>A</t>
  </si>
  <si>
    <t>B1</t>
  </si>
  <si>
    <t>B2</t>
  </si>
  <si>
    <t>C</t>
  </si>
  <si>
    <t>D</t>
  </si>
  <si>
    <t>E</t>
  </si>
  <si>
    <t>N1</t>
  </si>
  <si>
    <t>N2</t>
  </si>
  <si>
    <t>N3</t>
  </si>
  <si>
    <t>N4</t>
  </si>
  <si>
    <t>V1</t>
  </si>
  <si>
    <t>Sv. přisazené, rám svítidla bíle lakovaná ocel, PMMA dif., LED 39W, IP40/20, IK06, 4000K. UGR 19, životnost LED L80B20 50.000 hodin</t>
  </si>
  <si>
    <t>Sv. přisazené, PC korpus, PC dif., 18W LED, 4000K, IP65, IK07</t>
  </si>
  <si>
    <t>Sv. přisazené, korpus svítidla ocelový plech, RAL 9003, difuzor mikroprisma, 50W LED, 4000K, IP40, životnost LED L80B10 75.000 hodin</t>
  </si>
  <si>
    <t>Sv. přisazené, PC korpus, PC dif., 24W LED, 4000K, IP65, IK07</t>
  </si>
  <si>
    <t>Svítidlo průmyslové, těleso svítidla polyester plněný skelným vláknem, opálový PMMA difuzor, LED 60W, 4000K, IP65, životnost LED L80B10 100.000 hodin</t>
  </si>
  <si>
    <t>Nástěnné svítidlo, AL korpus svítidla, difuzor OPAL vyzařující dolů a dopředu,  LED 14W, 4000K</t>
  </si>
  <si>
    <t>Svítidlo nouzové, LED 2W, svislý praporek, pozorovací Vzdálenost 25m, univerzální montáž na strop / stěnu, AUTOTEST, IP20</t>
  </si>
  <si>
    <t>Sv. nouzové, 5W LED, VHODNÉ PRO EXTERIÉR, AUTOTEST, IP65</t>
  </si>
  <si>
    <t>Sv. nouzové, OPTIKA CORIDOR / ANTIPANIK, AUTOTEST, IP20</t>
  </si>
  <si>
    <t>Sv.nouzové, hasební prostředky, AUTOTEST, IP20</t>
  </si>
  <si>
    <t>RECIKLACE SVÍTIDLA</t>
  </si>
  <si>
    <t xml:space="preserve">OCEP.SKŘÍŇOVÝ  ROZVADĚČ DO ZDIVA </t>
  </si>
  <si>
    <t xml:space="preserve"> IP40/20, DVEŘE S POŽ.ODOLNOSTÍ EI 30 DP1</t>
  </si>
  <si>
    <t>CELKOVÉ ROZM.. 600 X 1500 X 200</t>
  </si>
  <si>
    <t>JISTIČ 80B/3, 10 kA, NAPĚŤOVÁ CÍVKA 230VAC</t>
  </si>
  <si>
    <t>JISTIČ 16B/3, NAPĚŤOVÁ CÍVKA 230VAC</t>
  </si>
  <si>
    <t>SPINACÍ HODINY 16A, 230V, 1-KANÁL.</t>
  </si>
  <si>
    <t>JISTIČ 10C/1</t>
  </si>
  <si>
    <t>JISTIČ 16C/1</t>
  </si>
  <si>
    <t>JISTIČ 16C/3</t>
  </si>
  <si>
    <t>JISTIČ 40C/3</t>
  </si>
  <si>
    <t>SVORKA ŘADOVÁ 25</t>
  </si>
  <si>
    <t>JISTIČ 10C/3</t>
  </si>
  <si>
    <t xml:space="preserve">RH - hlavní rozvaděč objektu </t>
  </si>
  <si>
    <t>R2 -  rozvaděč 2NP</t>
  </si>
  <si>
    <t xml:space="preserve"> IP40/20, VČ.PŘÍSLUŠENSTVÍ</t>
  </si>
  <si>
    <t>CELKOVÉ ROZM.. 600 X 900 X 160</t>
  </si>
  <si>
    <t>VYPINAČ 3P/63</t>
  </si>
  <si>
    <t>RPO - rozvaděč pro požární ventilátor</t>
  </si>
  <si>
    <t>R3 -  rozvaděč 3NP</t>
  </si>
  <si>
    <t>JISTIČ 25C/3</t>
  </si>
  <si>
    <t xml:space="preserve">1 ks požárního ventilátoru 0,37 kW, 400V </t>
  </si>
  <si>
    <t>doba zálohování: min. 30 min.</t>
  </si>
  <si>
    <t xml:space="preserve">skříně rozvaděče s požární odolností EI 30 DP1 </t>
  </si>
  <si>
    <t>Dodavatel záložního zdroje: fy POWERBRIDGE, spol.s r.o, Vintrovna 460/5c, Popůvky u Brna, Ing. Triner ,606 606 944 triner@powerbridge.cz</t>
  </si>
  <si>
    <t>spuštění pož.ventilátoru pomocí beznapěť. kontaktu v ústředně světlíku</t>
  </si>
  <si>
    <t>RH</t>
  </si>
  <si>
    <t>R2</t>
  </si>
  <si>
    <t>R3</t>
  </si>
  <si>
    <t>RPO - zdroj UPFD</t>
  </si>
  <si>
    <t>rozm.: 600 x 500 x 1800</t>
  </si>
  <si>
    <t>ZÁSUVKA DATOVÁ 2 X RJ 45, VČ.RÁMEČKU</t>
  </si>
  <si>
    <t>PATCH PANEL 24 PORTŮ,MODULÁRNÍ,CELOKOV.</t>
  </si>
  <si>
    <t>VODIČ CYA 6 ZŽ</t>
  </si>
  <si>
    <t>MIMOSTAVENIŠTNÍ DOPRAVA</t>
  </si>
  <si>
    <t>VNITROSTAVENIŠTNÍ DOPRAVA</t>
  </si>
  <si>
    <t>SK - STRUKTUROVANÁ KABELÁŽ - MATERIÁL NOSNÝ (trubkování, krabice - viz. Elektromontáže materiál nosný)</t>
  </si>
  <si>
    <t xml:space="preserve">DATOVÝ KABEL UTP 4 X 2 X 0,8 CAT 5E </t>
  </si>
  <si>
    <t>ZÁSUVKA DATOVÁ 1 X RJ 45, VČ.RÁMEČKU</t>
  </si>
  <si>
    <t>SK - STRUKTUROVANÁ KABELÁŽ  - MONTÁŽNÍ PRÁCE A OSTATNÍ NÁKLADY</t>
  </si>
  <si>
    <t>UKONČENÍ - FORMA NA KABELU UTP</t>
  </si>
  <si>
    <t>MĚŘENÍ JEDNOHO KABELU CAT 5E, VYHOTOVENÍ PROTOKOLU</t>
  </si>
  <si>
    <t>EZS - MATERIÁL NOSNÝ (trubkování, krabice a kabelové žlaby - viz. Elektromontáže materiál nosný)</t>
  </si>
  <si>
    <t>MAGNETICKÝ KONTAKT ZÁVRTNÝ SE SVORKOVNICÍ</t>
  </si>
  <si>
    <t>EZS - MONTÁŽNÍ PRÁCE</t>
  </si>
  <si>
    <t>MONTÁŽNÍ PRÁCE DLE KAPITOLY"MATERIÁL NOSNÝ"</t>
  </si>
  <si>
    <t>PROGRAMOVÁNÍ EZS</t>
  </si>
  <si>
    <t>DEMONTÁŽ STÁVAJÍCÍCH EL.ROZVODŮ A SVÍTIDEL</t>
  </si>
  <si>
    <t>KOORDINACE POSTUPU PRACÍ S OSTAT.PROFESEMI</t>
  </si>
  <si>
    <t>Návrh svítidel a výpočet umělého osvětlení provedla fy Siverlight, s.r.o., Táborská 235/144, Brno, Ing. Grim, tel.: 777 663 241, grim@siverlight.cz</t>
  </si>
  <si>
    <t>KLÁVESNICE LCD, SBĚRNICOVÁ, KARTOVÝ SYSTÉM</t>
  </si>
  <si>
    <t>KRABICE ROZBOČNÁ ACD , IP 54</t>
  </si>
  <si>
    <t>KRABICE ELEKTROINSTALAČNÍ DO ZATEPLENÍ</t>
  </si>
  <si>
    <t>MONTÁŽNÍ DESKA DO ZATEPLENÍ</t>
  </si>
  <si>
    <t>POŽÁRNÍ UCPÁVKA EI 60 DP1</t>
  </si>
  <si>
    <t>DOBĚHOVÝ SPINAČ 230V, 16A</t>
  </si>
  <si>
    <t>TLAČ."TOTAL STOP",KONTAKTY 3/3,250V</t>
  </si>
  <si>
    <t>TLAČ."CENTRAL STOP",KONTAKTY 1/1,250V</t>
  </si>
  <si>
    <t xml:space="preserve">detektory pohybu </t>
  </si>
  <si>
    <t>zvonk.tablo (interkom) - audio, video, čtečka čipů</t>
  </si>
  <si>
    <t>dom.videotelefon - , nástěn.</t>
  </si>
  <si>
    <t>DOMÁCÍ VIDEOTELEFON - SESTAVA</t>
  </si>
  <si>
    <t>POJISTKOVÝ ODPOJOVAČ 10/1</t>
  </si>
  <si>
    <t>SIGNÁLKA LED-BÍLÁ</t>
  </si>
  <si>
    <t>SIGNÁLKA LED-ZELENÁ</t>
  </si>
  <si>
    <t>PROUDOVÝ CHRÁNIČ  10C/1N/0,03</t>
  </si>
  <si>
    <t>PROUDOVÝ CHRÁNIČ  25/4/0,03</t>
  </si>
  <si>
    <t>PROUDOVÝ CHRÁNIČ 16C/1N/0,03</t>
  </si>
  <si>
    <t>PROUDOVÝ CHRÁNIČ 40/4/0,03</t>
  </si>
  <si>
    <t>PROUDOVÝ CHRÁNIČ  16C/1N/0,03</t>
  </si>
  <si>
    <t xml:space="preserve"> rozvaděč pož.zařízení + záložní bateriový zdroj </t>
  </si>
  <si>
    <t>(ve stávající MŠ instalován systém zabezpečení Jablotron)</t>
  </si>
  <si>
    <t>domácí videotelefon - sestava (ve stávající MŠ instalován 
systém V-Line)</t>
  </si>
  <si>
    <t>PIR DETEKTOR POHYBU DUÁLNÍ,SBĚRNICOVÝ</t>
  </si>
  <si>
    <t>OVLÁDACÍ SEGMENT KLÁVESNICE</t>
  </si>
  <si>
    <t>DETEKTOR KOUŘE A TEPLOTY SBĚRNICOVÝ</t>
  </si>
  <si>
    <t>SILOVÝ MODUL VÝSTUPŮ PG SBĚRNICOVÝ,  RELÉ 16A, 250V, RELÉ 16 A, 250 V</t>
  </si>
  <si>
    <t>EXPANDÉR, 8 ZÓN</t>
  </si>
  <si>
    <t>MODUL IZOLÁTORU SBĚRNICE</t>
  </si>
  <si>
    <t xml:space="preserve">SNÍMAČ TEPLOTY </t>
  </si>
  <si>
    <t>INSTALAČNÍ KABEL  CC-01,1x2x0,5 a 1x2x0,8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</si>
</sst>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11"/>
      <name val="Calibri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7" fillId="0" borderId="0"/>
    <xf numFmtId="0" fontId="1" fillId="0" borderId="0"/>
    <xf numFmtId="0" fontId="1" fillId="0" borderId="0"/>
    <xf numFmtId="0" fontId="1" fillId="0" borderId="0"/>
  </cellStyleXfs>
  <cellXfs count="124">
    <xf numFmtId="0" fontId="0" fillId="0" borderId="0" xfId="0"/>
    <xf numFmtId="0" fontId="6" fillId="0" borderId="0" xfId="0" applyFont="1"/>
    <xf numFmtId="0" fontId="7" fillId="0" borderId="0" xfId="0" applyFont="1" applyAlignment="1">
      <alignment vertical="top"/>
    </xf>
    <xf numFmtId="0" fontId="8" fillId="0" borderId="0" xfId="0" applyFont="1"/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vertical="top"/>
    </xf>
    <xf numFmtId="164" fontId="8" fillId="0" borderId="0" xfId="0" applyNumberFormat="1" applyFont="1" applyAlignment="1">
      <alignment vertical="top"/>
    </xf>
    <xf numFmtId="0" fontId="8" fillId="0" borderId="2" xfId="0" applyFont="1" applyBorder="1" applyAlignment="1">
      <alignment wrapText="1"/>
    </xf>
    <xf numFmtId="0" fontId="8" fillId="0" borderId="0" xfId="0" applyFont="1" applyAlignment="1">
      <alignment wrapText="1"/>
    </xf>
    <xf numFmtId="0" fontId="11" fillId="0" borderId="0" xfId="0" applyFont="1" applyFill="1" applyBorder="1"/>
    <xf numFmtId="0" fontId="8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12" fillId="0" borderId="0" xfId="0" applyFont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164" fontId="6" fillId="0" borderId="0" xfId="0" applyNumberFormat="1" applyFont="1" applyAlignment="1">
      <alignment vertical="top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/>
    </xf>
    <xf numFmtId="0" fontId="6" fillId="0" borderId="0" xfId="0" applyFont="1" applyBorder="1"/>
    <xf numFmtId="164" fontId="6" fillId="0" borderId="0" xfId="0" applyNumberFormat="1" applyFont="1" applyBorder="1"/>
    <xf numFmtId="164" fontId="12" fillId="0" borderId="0" xfId="0" applyNumberFormat="1" applyFont="1"/>
    <xf numFmtId="0" fontId="12" fillId="0" borderId="0" xfId="0" applyFont="1" applyAlignment="1">
      <alignment horizontal="left"/>
    </xf>
    <xf numFmtId="164" fontId="12" fillId="0" borderId="0" xfId="0" applyNumberFormat="1" applyFont="1" applyBorder="1"/>
    <xf numFmtId="0" fontId="12" fillId="0" borderId="0" xfId="0" applyFont="1" applyBorder="1"/>
    <xf numFmtId="0" fontId="6" fillId="0" borderId="0" xfId="0" applyFont="1" applyAlignment="1">
      <alignment horizontal="left"/>
    </xf>
    <xf numFmtId="0" fontId="6" fillId="0" borderId="2" xfId="0" applyFont="1" applyBorder="1"/>
    <xf numFmtId="164" fontId="6" fillId="0" borderId="2" xfId="0" applyNumberFormat="1" applyFont="1" applyBorder="1"/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vertical="top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left" vertical="top"/>
    </xf>
    <xf numFmtId="0" fontId="6" fillId="0" borderId="0" xfId="0" applyFont="1" applyFill="1" applyBorder="1"/>
    <xf numFmtId="164" fontId="6" fillId="0" borderId="2" xfId="0" applyNumberFormat="1" applyFont="1" applyBorder="1" applyAlignment="1">
      <alignment vertical="top"/>
    </xf>
    <xf numFmtId="164" fontId="6" fillId="0" borderId="0" xfId="0" applyNumberFormat="1" applyFont="1" applyAlignment="1">
      <alignment horizontal="right" wrapText="1"/>
    </xf>
    <xf numFmtId="0" fontId="14" fillId="0" borderId="0" xfId="0" applyFont="1" applyFill="1" applyBorder="1"/>
    <xf numFmtId="164" fontId="14" fillId="0" borderId="0" xfId="0" applyNumberFormat="1" applyFont="1"/>
    <xf numFmtId="0" fontId="14" fillId="0" borderId="0" xfId="0" applyFont="1"/>
    <xf numFmtId="164" fontId="6" fillId="0" borderId="0" xfId="0" applyNumberFormat="1" applyFont="1" applyBorder="1" applyAlignment="1">
      <alignment vertical="top"/>
    </xf>
    <xf numFmtId="0" fontId="11" fillId="0" borderId="0" xfId="0" applyFont="1" applyBorder="1" applyAlignment="1">
      <alignment wrapText="1"/>
    </xf>
    <xf numFmtId="0" fontId="11" fillId="0" borderId="2" xfId="0" applyFont="1" applyBorder="1"/>
    <xf numFmtId="0" fontId="11" fillId="0" borderId="0" xfId="0" applyFont="1" applyBorder="1"/>
    <xf numFmtId="0" fontId="13" fillId="0" borderId="0" xfId="0" applyFont="1" applyBorder="1" applyAlignment="1">
      <alignment wrapText="1"/>
    </xf>
    <xf numFmtId="0" fontId="15" fillId="0" borderId="0" xfId="0" applyFont="1"/>
    <xf numFmtId="0" fontId="14" fillId="0" borderId="0" xfId="0" applyFont="1" applyBorder="1"/>
    <xf numFmtId="0" fontId="16" fillId="0" borderId="0" xfId="0" applyFont="1" applyFill="1" applyBorder="1" applyAlignment="1">
      <alignment wrapText="1"/>
    </xf>
    <xf numFmtId="164" fontId="6" fillId="0" borderId="0" xfId="0" applyNumberFormat="1" applyFont="1" applyAlignment="1"/>
    <xf numFmtId="164" fontId="12" fillId="0" borderId="0" xfId="0" applyNumberFormat="1" applyFont="1" applyBorder="1" applyAlignment="1">
      <alignment horizontal="right" wrapText="1"/>
    </xf>
    <xf numFmtId="0" fontId="12" fillId="0" borderId="0" xfId="0" applyFont="1" applyFill="1" applyBorder="1" applyAlignment="1">
      <alignment horizontal="right" wrapText="1"/>
    </xf>
    <xf numFmtId="164" fontId="6" fillId="0" borderId="0" xfId="0" applyNumberFormat="1" applyFont="1" applyBorder="1" applyAlignment="1">
      <alignment horizontal="right" wrapText="1"/>
    </xf>
    <xf numFmtId="0" fontId="11" fillId="0" borderId="0" xfId="0" applyFont="1" applyAlignment="1">
      <alignment horizontal="right" vertical="top" wrapText="1"/>
    </xf>
    <xf numFmtId="164" fontId="11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/>
    <xf numFmtId="0" fontId="15" fillId="0" borderId="0" xfId="0" applyFont="1" applyAlignment="1">
      <alignment vertical="top" wrapText="1"/>
    </xf>
    <xf numFmtId="164" fontId="14" fillId="0" borderId="4" xfId="0" applyNumberFormat="1" applyFont="1" applyBorder="1"/>
    <xf numFmtId="0" fontId="14" fillId="0" borderId="0" xfId="0" applyFont="1" applyBorder="1" applyAlignment="1">
      <alignment horizontal="left"/>
    </xf>
    <xf numFmtId="164" fontId="14" fillId="0" borderId="0" xfId="0" applyNumberFormat="1" applyFont="1" applyBorder="1"/>
    <xf numFmtId="0" fontId="14" fillId="0" borderId="3" xfId="0" applyFont="1" applyFill="1" applyBorder="1"/>
    <xf numFmtId="0" fontId="14" fillId="0" borderId="0" xfId="0" applyFont="1" applyAlignment="1">
      <alignment horizontal="left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top" wrapText="1"/>
    </xf>
    <xf numFmtId="164" fontId="13" fillId="0" borderId="0" xfId="0" applyNumberFormat="1" applyFont="1" applyAlignment="1">
      <alignment vertical="top"/>
    </xf>
    <xf numFmtId="164" fontId="13" fillId="0" borderId="0" xfId="0" applyNumberFormat="1" applyFont="1" applyBorder="1" applyAlignment="1">
      <alignment vertical="top"/>
    </xf>
    <xf numFmtId="0" fontId="13" fillId="0" borderId="0" xfId="0" applyFont="1" applyAlignment="1">
      <alignment horizontal="left" vertical="top"/>
    </xf>
    <xf numFmtId="0" fontId="13" fillId="0" borderId="0" xfId="0" applyFont="1" applyFill="1" applyBorder="1"/>
    <xf numFmtId="0" fontId="13" fillId="0" borderId="0" xfId="0" applyFont="1"/>
    <xf numFmtId="0" fontId="12" fillId="0" borderId="0" xfId="0" applyFont="1" applyBorder="1" applyAlignment="1">
      <alignment horizontal="right" wrapText="1"/>
    </xf>
    <xf numFmtId="0" fontId="15" fillId="0" borderId="0" xfId="0" applyFont="1" applyFill="1" applyBorder="1"/>
    <xf numFmtId="0" fontId="6" fillId="0" borderId="4" xfId="0" applyFont="1" applyFill="1" applyBorder="1"/>
    <xf numFmtId="0" fontId="12" fillId="0" borderId="4" xfId="0" applyFont="1" applyFill="1" applyBorder="1"/>
    <xf numFmtId="164" fontId="6" fillId="0" borderId="4" xfId="0" applyNumberFormat="1" applyFont="1" applyBorder="1"/>
    <xf numFmtId="0" fontId="14" fillId="0" borderId="2" xfId="0" applyFont="1" applyBorder="1" applyAlignment="1">
      <alignment horizontal="right" wrapText="1"/>
    </xf>
    <xf numFmtId="164" fontId="14" fillId="0" borderId="2" xfId="0" applyNumberFormat="1" applyFont="1" applyBorder="1" applyAlignment="1">
      <alignment horizontal="right" wrapText="1"/>
    </xf>
    <xf numFmtId="164" fontId="14" fillId="0" borderId="4" xfId="0" applyNumberFormat="1" applyFont="1" applyBorder="1" applyAlignment="1">
      <alignment horizontal="right" wrapText="1"/>
    </xf>
    <xf numFmtId="0" fontId="13" fillId="0" borderId="4" xfId="0" applyFont="1" applyBorder="1" applyAlignment="1">
      <alignment wrapText="1"/>
    </xf>
    <xf numFmtId="0" fontId="6" fillId="0" borderId="4" xfId="0" applyFont="1" applyBorder="1"/>
    <xf numFmtId="0" fontId="6" fillId="0" borderId="0" xfId="0" applyFont="1" applyAlignment="1">
      <alignment wrapText="1"/>
    </xf>
    <xf numFmtId="164" fontId="6" fillId="0" borderId="0" xfId="0" applyNumberFormat="1" applyFont="1" applyAlignment="1">
      <alignment horizontal="right"/>
    </xf>
    <xf numFmtId="0" fontId="17" fillId="0" borderId="0" xfId="5" applyNumberFormat="1" applyBorder="1" applyAlignment="1">
      <alignment horizontal="right" wrapText="1"/>
    </xf>
    <xf numFmtId="164" fontId="17" fillId="0" borderId="0" xfId="5" applyNumberFormat="1" applyBorder="1" applyAlignment="1">
      <alignment horizontal="right" wrapText="1"/>
    </xf>
    <xf numFmtId="164" fontId="13" fillId="0" borderId="0" xfId="0" applyNumberFormat="1" applyFont="1" applyBorder="1"/>
    <xf numFmtId="0" fontId="0" fillId="0" borderId="0" xfId="0"/>
    <xf numFmtId="0" fontId="6" fillId="0" borderId="0" xfId="0" applyFont="1"/>
    <xf numFmtId="164" fontId="6" fillId="0" borderId="0" xfId="0" applyNumberFormat="1" applyFont="1" applyBorder="1"/>
    <xf numFmtId="0" fontId="11" fillId="0" borderId="0" xfId="0" applyFont="1" applyAlignment="1">
      <alignment wrapText="1"/>
    </xf>
    <xf numFmtId="164" fontId="6" fillId="0" borderId="0" xfId="0" applyNumberFormat="1" applyFont="1" applyAlignment="1">
      <alignment vertical="top"/>
    </xf>
    <xf numFmtId="0" fontId="6" fillId="0" borderId="0" xfId="0" applyFont="1" applyBorder="1"/>
    <xf numFmtId="0" fontId="11" fillId="0" borderId="4" xfId="0" applyFont="1" applyBorder="1"/>
    <xf numFmtId="0" fontId="6" fillId="0" borderId="0" xfId="0" applyFont="1" applyAlignment="1">
      <alignment horizontal="left"/>
    </xf>
    <xf numFmtId="0" fontId="6" fillId="0" borderId="4" xfId="0" applyFont="1" applyBorder="1"/>
    <xf numFmtId="164" fontId="6" fillId="0" borderId="4" xfId="0" applyNumberFormat="1" applyFont="1" applyBorder="1"/>
    <xf numFmtId="164" fontId="14" fillId="0" borderId="0" xfId="0" applyNumberFormat="1" applyFont="1"/>
    <xf numFmtId="0" fontId="14" fillId="0" borderId="0" xfId="0" applyFont="1"/>
    <xf numFmtId="0" fontId="11" fillId="0" borderId="0" xfId="0" applyFont="1" applyBorder="1"/>
    <xf numFmtId="0" fontId="18" fillId="0" borderId="0" xfId="0" applyFont="1" applyAlignment="1">
      <alignment wrapText="1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top" wrapText="1"/>
    </xf>
    <xf numFmtId="0" fontId="13" fillId="0" borderId="0" xfId="0" applyFont="1" applyBorder="1"/>
    <xf numFmtId="0" fontId="14" fillId="0" borderId="0" xfId="0" applyFont="1" applyAlignment="1">
      <alignment horizontal="left"/>
    </xf>
    <xf numFmtId="164" fontId="13" fillId="0" borderId="4" xfId="0" applyNumberFormat="1" applyFont="1" applyBorder="1"/>
    <xf numFmtId="0" fontId="13" fillId="0" borderId="4" xfId="0" applyFont="1" applyBorder="1"/>
    <xf numFmtId="0" fontId="18" fillId="0" borderId="0" xfId="0" applyFont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/>
    </xf>
    <xf numFmtId="164" fontId="6" fillId="0" borderId="4" xfId="0" applyNumberFormat="1" applyFont="1" applyBorder="1" applyAlignment="1">
      <alignment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/>
    </xf>
    <xf numFmtId="164" fontId="6" fillId="0" borderId="0" xfId="0" applyNumberFormat="1" applyFont="1"/>
    <xf numFmtId="164" fontId="19" fillId="0" borderId="2" xfId="0" applyNumberFormat="1" applyFont="1" applyBorder="1"/>
    <xf numFmtId="164" fontId="11" fillId="0" borderId="3" xfId="0" applyNumberFormat="1" applyFont="1" applyBorder="1" applyAlignment="1">
      <alignment vertical="top"/>
    </xf>
  </cellXfs>
  <cellStyles count="9">
    <cellStyle name="Normální" xfId="0" builtinId="0"/>
    <cellStyle name="Normální 2" xfId="1" xr:uid="{00000000-0005-0000-0000-000001000000}"/>
    <cellStyle name="Normální 2 2" xfId="6" xr:uid="{FDFC1BAF-01BE-4FA2-AC21-046F9236DB08}"/>
    <cellStyle name="Normální 3" xfId="2" xr:uid="{00000000-0005-0000-0000-000002000000}"/>
    <cellStyle name="Normální 3 2" xfId="7" xr:uid="{F8C9F0AC-6667-4AF7-8ED7-81BC33C1C2E1}"/>
    <cellStyle name="Normální 4" xfId="3" xr:uid="{00000000-0005-0000-0000-000003000000}"/>
    <cellStyle name="Normální 4 2" xfId="8" xr:uid="{63BB0FE8-B17F-4BAF-8967-F493FBBE686B}"/>
    <cellStyle name="Normální 5" xfId="4" xr:uid="{00000000-0005-0000-0000-000004000000}"/>
    <cellStyle name="Normální_List1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6"/>
  <sheetViews>
    <sheetView workbookViewId="0">
      <selection activeCell="C23" sqref="C23"/>
    </sheetView>
  </sheetViews>
  <sheetFormatPr defaultRowHeight="14.4" x14ac:dyDescent="0.3"/>
  <cols>
    <col min="1" max="1" width="6.21875" customWidth="1"/>
    <col min="2" max="2" width="69.88671875" customWidth="1"/>
    <col min="3" max="3" width="16.109375" customWidth="1"/>
  </cols>
  <sheetData>
    <row r="1" spans="1:3" s="1" customFormat="1" ht="13.2" x14ac:dyDescent="0.25">
      <c r="A1" s="2" t="s">
        <v>0</v>
      </c>
      <c r="B1" s="4" t="s">
        <v>111</v>
      </c>
      <c r="C1" s="5"/>
    </row>
    <row r="2" spans="1:3" s="1" customFormat="1" ht="13.2" x14ac:dyDescent="0.25">
      <c r="A2" s="2" t="s">
        <v>1</v>
      </c>
      <c r="B2" s="5" t="s">
        <v>112</v>
      </c>
      <c r="C2" s="5"/>
    </row>
    <row r="3" spans="1:3" s="6" customFormat="1" ht="13.2" x14ac:dyDescent="0.3">
      <c r="A3" s="7" t="s">
        <v>3</v>
      </c>
      <c r="B3" s="7" t="s">
        <v>4</v>
      </c>
      <c r="C3" s="8" t="s">
        <v>5</v>
      </c>
    </row>
    <row r="4" spans="1:3" s="1" customFormat="1" ht="18" customHeight="1" x14ac:dyDescent="0.25">
      <c r="A4" s="9" t="s">
        <v>2</v>
      </c>
      <c r="B4" s="9"/>
      <c r="C4" s="9"/>
    </row>
    <row r="5" spans="1:3" s="1" customFormat="1" ht="18" customHeight="1" x14ac:dyDescent="0.25">
      <c r="A5" s="9" t="s">
        <v>2</v>
      </c>
      <c r="B5" s="9"/>
      <c r="C5" s="9"/>
    </row>
    <row r="6" spans="1:3" s="1" customFormat="1" ht="18" customHeight="1" x14ac:dyDescent="0.25">
      <c r="A6" s="9" t="s">
        <v>2</v>
      </c>
      <c r="B6" s="9"/>
      <c r="C6" s="9"/>
    </row>
    <row r="7" spans="1:3" s="10" customFormat="1" ht="18" customHeight="1" x14ac:dyDescent="0.25">
      <c r="A7" s="10" t="s">
        <v>2</v>
      </c>
      <c r="B7" s="10" t="s">
        <v>113</v>
      </c>
    </row>
    <row r="8" spans="1:3" s="1" customFormat="1" ht="18" customHeight="1" x14ac:dyDescent="0.25">
      <c r="A8" s="9"/>
      <c r="B8" s="9"/>
      <c r="C8" s="9"/>
    </row>
    <row r="9" spans="1:3" s="1" customFormat="1" ht="18" customHeight="1" x14ac:dyDescent="0.25">
      <c r="A9" s="9"/>
      <c r="B9" s="9"/>
      <c r="C9" s="9"/>
    </row>
    <row r="10" spans="1:3" s="1" customFormat="1" ht="18" customHeight="1" x14ac:dyDescent="0.25">
      <c r="A10" s="9" t="s">
        <v>2</v>
      </c>
      <c r="B10" s="9"/>
      <c r="C10" s="9"/>
    </row>
    <row r="11" spans="1:3" s="12" customFormat="1" ht="17.399999999999999" x14ac:dyDescent="0.3">
      <c r="A11" s="17">
        <v>1</v>
      </c>
      <c r="B11" s="5" t="s">
        <v>39</v>
      </c>
      <c r="C11" s="13">
        <f>Rozpočet!F103</f>
        <v>0</v>
      </c>
    </row>
    <row r="12" spans="1:3" s="12" customFormat="1" ht="17.399999999999999" x14ac:dyDescent="0.3">
      <c r="A12" s="17">
        <v>2</v>
      </c>
      <c r="B12" s="5" t="s">
        <v>6</v>
      </c>
      <c r="C12" s="13">
        <f>Rozpočet!F126</f>
        <v>0</v>
      </c>
    </row>
    <row r="13" spans="1:3" s="12" customFormat="1" ht="17.399999999999999" x14ac:dyDescent="0.3">
      <c r="A13" s="17">
        <v>3</v>
      </c>
      <c r="B13" s="5" t="s">
        <v>40</v>
      </c>
      <c r="C13" s="13">
        <f>Rozpočet!F134</f>
        <v>0</v>
      </c>
    </row>
    <row r="14" spans="1:3" s="12" customFormat="1" ht="17.399999999999999" x14ac:dyDescent="0.3">
      <c r="A14" s="17">
        <v>4</v>
      </c>
      <c r="B14" s="5" t="s">
        <v>7</v>
      </c>
      <c r="C14" s="13">
        <f>Rozpočet!F166+Rozpočet!F188+Rozpočet!F207+Rozpočet!F222</f>
        <v>0</v>
      </c>
    </row>
    <row r="15" spans="1:3" s="12" customFormat="1" ht="17.399999999999999" x14ac:dyDescent="0.3">
      <c r="A15" s="17">
        <v>5</v>
      </c>
      <c r="B15" s="5" t="s">
        <v>8</v>
      </c>
      <c r="C15" s="13">
        <f>Rozpočet!F236</f>
        <v>0</v>
      </c>
    </row>
    <row r="16" spans="1:3" s="12" customFormat="1" ht="17.399999999999999" x14ac:dyDescent="0.3">
      <c r="A16" s="17">
        <v>6</v>
      </c>
      <c r="B16" s="5" t="s">
        <v>114</v>
      </c>
      <c r="C16" s="13">
        <f>Rozpočet!F246</f>
        <v>0</v>
      </c>
    </row>
    <row r="17" spans="1:3" s="12" customFormat="1" ht="17.399999999999999" x14ac:dyDescent="0.3">
      <c r="A17" s="17">
        <v>7</v>
      </c>
      <c r="B17" s="5" t="s">
        <v>115</v>
      </c>
      <c r="C17" s="13">
        <f>Rozpočet!F255</f>
        <v>0</v>
      </c>
    </row>
    <row r="18" spans="1:3" s="12" customFormat="1" ht="17.399999999999999" x14ac:dyDescent="0.3">
      <c r="A18" s="17">
        <v>8</v>
      </c>
      <c r="B18" s="5" t="s">
        <v>116</v>
      </c>
      <c r="C18" s="13">
        <f>Rozpočet!F271</f>
        <v>0</v>
      </c>
    </row>
    <row r="19" spans="1:3" s="12" customFormat="1" ht="17.399999999999999" x14ac:dyDescent="0.3">
      <c r="A19" s="17">
        <v>9</v>
      </c>
      <c r="B19" s="5" t="s">
        <v>117</v>
      </c>
      <c r="C19" s="13">
        <f>Rozpočet!F278</f>
        <v>0</v>
      </c>
    </row>
    <row r="20" spans="1:3" s="12" customFormat="1" ht="17.399999999999999" x14ac:dyDescent="0.3">
      <c r="A20" s="17">
        <v>10</v>
      </c>
      <c r="B20" s="5" t="s">
        <v>9</v>
      </c>
      <c r="C20" s="13">
        <f>Rozpočet!F287</f>
        <v>0</v>
      </c>
    </row>
    <row r="21" spans="1:3" s="12" customFormat="1" ht="17.399999999999999" x14ac:dyDescent="0.3">
      <c r="A21" s="17">
        <v>11</v>
      </c>
      <c r="B21" s="5" t="s">
        <v>10</v>
      </c>
      <c r="C21" s="13">
        <f>Rozpočet!F291</f>
        <v>0</v>
      </c>
    </row>
    <row r="22" spans="1:3" s="11" customFormat="1" ht="17.399999999999999" x14ac:dyDescent="0.3">
      <c r="A22" s="17">
        <v>12</v>
      </c>
      <c r="B22" s="14" t="s">
        <v>11</v>
      </c>
      <c r="C22" s="122">
        <f>SUM(C11:C21)</f>
        <v>0</v>
      </c>
    </row>
    <row r="23" spans="1:3" s="1" customFormat="1" ht="18" customHeight="1" x14ac:dyDescent="0.25">
      <c r="A23" s="9" t="s">
        <v>2</v>
      </c>
      <c r="B23" s="9"/>
      <c r="C23" s="9"/>
    </row>
    <row r="24" spans="1:3" s="1" customFormat="1" ht="18" customHeight="1" x14ac:dyDescent="0.25">
      <c r="A24" s="9" t="s">
        <v>2</v>
      </c>
      <c r="B24" s="9"/>
      <c r="C24" s="9"/>
    </row>
    <row r="25" spans="1:3" s="1" customFormat="1" ht="18" customHeight="1" x14ac:dyDescent="0.25">
      <c r="A25" s="9" t="s">
        <v>2</v>
      </c>
      <c r="B25" s="9"/>
      <c r="C25" s="9"/>
    </row>
    <row r="26" spans="1:3" s="1" customFormat="1" ht="18" customHeight="1" x14ac:dyDescent="0.25">
      <c r="A26" s="9" t="s">
        <v>2</v>
      </c>
      <c r="B26" s="9"/>
      <c r="C26" s="9"/>
    </row>
    <row r="27" spans="1:3" s="4" customFormat="1" ht="18" customHeight="1" x14ac:dyDescent="0.3">
      <c r="A27" s="4" t="s">
        <v>2</v>
      </c>
      <c r="B27" s="4" t="s">
        <v>12</v>
      </c>
    </row>
    <row r="28" spans="1:3" s="1" customFormat="1" ht="18" customHeight="1" x14ac:dyDescent="0.25">
      <c r="A28" s="9" t="s">
        <v>2</v>
      </c>
      <c r="B28" s="9"/>
      <c r="C28" s="9"/>
    </row>
    <row r="29" spans="1:3" s="1" customFormat="1" ht="18" customHeight="1" x14ac:dyDescent="0.25">
      <c r="A29" s="9" t="s">
        <v>2</v>
      </c>
      <c r="B29" s="9"/>
      <c r="C29" s="9"/>
    </row>
    <row r="30" spans="1:3" s="1" customFormat="1" ht="18" customHeight="1" x14ac:dyDescent="0.25">
      <c r="A30" s="9" t="s">
        <v>2</v>
      </c>
      <c r="B30" s="9"/>
      <c r="C30" s="9"/>
    </row>
    <row r="31" spans="1:3" s="1" customFormat="1" ht="18" customHeight="1" x14ac:dyDescent="0.25">
      <c r="A31" s="9" t="s">
        <v>2</v>
      </c>
      <c r="B31" s="9"/>
      <c r="C31" s="9"/>
    </row>
    <row r="32" spans="1:3" s="1" customFormat="1" ht="18" customHeight="1" x14ac:dyDescent="0.25">
      <c r="A32" s="9" t="s">
        <v>2</v>
      </c>
      <c r="B32" s="9"/>
      <c r="C32" s="9"/>
    </row>
    <row r="33" spans="1:3" s="1" customFormat="1" ht="18" customHeight="1" x14ac:dyDescent="0.25">
      <c r="A33" s="9" t="s">
        <v>2</v>
      </c>
      <c r="B33" s="9"/>
      <c r="C33" s="9"/>
    </row>
    <row r="34" spans="1:3" s="1" customFormat="1" ht="18" customHeight="1" x14ac:dyDescent="0.25">
      <c r="A34" s="9" t="s">
        <v>2</v>
      </c>
      <c r="B34" s="9"/>
      <c r="C34" s="9"/>
    </row>
    <row r="35" spans="1:3" s="3" customFormat="1" ht="18" customHeight="1" x14ac:dyDescent="0.2">
      <c r="A35" s="3" t="s">
        <v>2</v>
      </c>
      <c r="B35" s="3" t="s">
        <v>118</v>
      </c>
    </row>
    <row r="36" spans="1:3" s="11" customFormat="1" ht="17.399999999999999" x14ac:dyDescent="0.3">
      <c r="A36" s="11" t="s">
        <v>2</v>
      </c>
      <c r="B36" s="15" t="s">
        <v>13</v>
      </c>
    </row>
  </sheetData>
  <pageMargins left="0.39300000000000002" right="0.39300000000000002" top="0.39300000000000002" bottom="0.78700000000000003" header="0.51200000000000001" footer="0.51200000000000001"/>
  <pageSetup paperSize="9" orientation="portrait" r:id="rId1"/>
  <headerFooter>
    <oddFooter>&amp;C&amp;C&amp;P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91"/>
  <sheetViews>
    <sheetView tabSelected="1" topLeftCell="A139" zoomScaleNormal="100" workbookViewId="0">
      <selection activeCell="N271" sqref="N271:N272"/>
    </sheetView>
  </sheetViews>
  <sheetFormatPr defaultColWidth="8.88671875" defaultRowHeight="13.8" x14ac:dyDescent="0.3"/>
  <cols>
    <col min="1" max="1" width="4.5546875" style="19" customWidth="1"/>
    <col min="2" max="2" width="51.6640625" style="19" customWidth="1"/>
    <col min="3" max="3" width="4.109375" style="19" customWidth="1"/>
    <col min="4" max="4" width="5.33203125" style="19" customWidth="1"/>
    <col min="5" max="5" width="15" style="19" customWidth="1"/>
    <col min="6" max="6" width="14.33203125" style="19" customWidth="1"/>
    <col min="7" max="16384" width="8.88671875" style="19"/>
  </cols>
  <sheetData>
    <row r="1" spans="1:6" x14ac:dyDescent="0.3">
      <c r="A1" s="18" t="s">
        <v>0</v>
      </c>
      <c r="B1" s="4" t="s">
        <v>111</v>
      </c>
    </row>
    <row r="2" spans="1:6" s="1" customFormat="1" ht="13.2" x14ac:dyDescent="0.25">
      <c r="A2" s="18" t="s">
        <v>1</v>
      </c>
      <c r="B2" s="5" t="s">
        <v>112</v>
      </c>
      <c r="C2" s="24"/>
    </row>
    <row r="3" spans="1:6" s="1" customFormat="1" ht="13.2" x14ac:dyDescent="0.25">
      <c r="A3" s="18"/>
      <c r="B3" s="24"/>
      <c r="C3" s="24"/>
    </row>
    <row r="4" spans="1:6" s="6" customFormat="1" ht="14.25" customHeight="1" x14ac:dyDescent="0.3">
      <c r="A4" s="20" t="s">
        <v>3</v>
      </c>
      <c r="B4" s="20" t="s">
        <v>4</v>
      </c>
      <c r="C4" s="20" t="s">
        <v>14</v>
      </c>
      <c r="D4" s="20" t="s">
        <v>15</v>
      </c>
      <c r="E4" s="21" t="s">
        <v>16</v>
      </c>
      <c r="F4" s="22" t="s">
        <v>5</v>
      </c>
    </row>
    <row r="5" spans="1:6" s="6" customFormat="1" ht="14.25" customHeight="1" x14ac:dyDescent="0.3">
      <c r="A5" s="41"/>
      <c r="B5" s="41"/>
      <c r="C5" s="41"/>
      <c r="D5" s="41"/>
      <c r="E5" s="42"/>
      <c r="F5" s="43"/>
    </row>
    <row r="6" spans="1:6" s="6" customFormat="1" ht="14.25" customHeight="1" x14ac:dyDescent="0.3">
      <c r="A6" s="41"/>
      <c r="B6" s="41"/>
      <c r="C6" s="41"/>
      <c r="D6" s="41"/>
      <c r="E6" s="42"/>
      <c r="F6" s="43"/>
    </row>
    <row r="7" spans="1:6" s="18" customFormat="1" ht="26.4" x14ac:dyDescent="0.3">
      <c r="A7" s="18" t="s">
        <v>2</v>
      </c>
      <c r="B7" s="38" t="s">
        <v>119</v>
      </c>
    </row>
    <row r="8" spans="1:6" s="18" customFormat="1" ht="13.2" x14ac:dyDescent="0.3">
      <c r="A8" s="23">
        <v>1</v>
      </c>
      <c r="B8" s="24" t="s">
        <v>93</v>
      </c>
      <c r="C8" s="18" t="s">
        <v>17</v>
      </c>
      <c r="D8" s="18">
        <v>430</v>
      </c>
      <c r="E8" s="25">
        <v>0</v>
      </c>
      <c r="F8" s="25">
        <f>D8*E8</f>
        <v>0</v>
      </c>
    </row>
    <row r="9" spans="1:6" s="18" customFormat="1" ht="13.2" x14ac:dyDescent="0.3">
      <c r="A9" s="23">
        <v>2</v>
      </c>
      <c r="B9" s="24" t="s">
        <v>94</v>
      </c>
      <c r="C9" s="18" t="s">
        <v>17</v>
      </c>
      <c r="D9" s="18">
        <v>350</v>
      </c>
      <c r="E9" s="99">
        <v>0</v>
      </c>
      <c r="F9" s="25">
        <f t="shared" ref="F9:F32" si="0">D9*E9</f>
        <v>0</v>
      </c>
    </row>
    <row r="10" spans="1:6" s="18" customFormat="1" ht="13.2" x14ac:dyDescent="0.3">
      <c r="A10" s="23">
        <v>3</v>
      </c>
      <c r="B10" s="24" t="s">
        <v>95</v>
      </c>
      <c r="C10" s="18" t="s">
        <v>17</v>
      </c>
      <c r="D10" s="18">
        <v>150</v>
      </c>
      <c r="E10" s="99">
        <v>0</v>
      </c>
      <c r="F10" s="25">
        <f t="shared" si="0"/>
        <v>0</v>
      </c>
    </row>
    <row r="11" spans="1:6" s="18" customFormat="1" ht="13.2" x14ac:dyDescent="0.3">
      <c r="A11" s="23">
        <v>4</v>
      </c>
      <c r="B11" s="24" t="s">
        <v>96</v>
      </c>
      <c r="C11" s="18" t="s">
        <v>17</v>
      </c>
      <c r="D11" s="18">
        <v>120</v>
      </c>
      <c r="E11" s="99">
        <v>0</v>
      </c>
      <c r="F11" s="25">
        <f t="shared" si="0"/>
        <v>0</v>
      </c>
    </row>
    <row r="12" spans="1:6" s="18" customFormat="1" ht="13.2" x14ac:dyDescent="0.3">
      <c r="A12" s="23">
        <v>5</v>
      </c>
      <c r="B12" s="24" t="s">
        <v>134</v>
      </c>
      <c r="C12" s="18" t="s">
        <v>17</v>
      </c>
      <c r="D12" s="18">
        <v>80</v>
      </c>
      <c r="E12" s="99">
        <v>0</v>
      </c>
      <c r="F12" s="25">
        <f t="shared" si="0"/>
        <v>0</v>
      </c>
    </row>
    <row r="13" spans="1:6" s="18" customFormat="1" ht="13.2" x14ac:dyDescent="0.3">
      <c r="A13" s="23">
        <v>6</v>
      </c>
      <c r="B13" s="24" t="s">
        <v>87</v>
      </c>
      <c r="C13" s="18" t="s">
        <v>17</v>
      </c>
      <c r="D13" s="18">
        <v>20</v>
      </c>
      <c r="E13" s="99">
        <v>0</v>
      </c>
      <c r="F13" s="25">
        <f t="shared" si="0"/>
        <v>0</v>
      </c>
    </row>
    <row r="14" spans="1:6" s="18" customFormat="1" ht="13.2" x14ac:dyDescent="0.3">
      <c r="A14" s="23">
        <v>7</v>
      </c>
      <c r="B14" s="24" t="s">
        <v>88</v>
      </c>
      <c r="C14" s="18" t="s">
        <v>17</v>
      </c>
      <c r="D14" s="18">
        <v>20</v>
      </c>
      <c r="E14" s="99">
        <v>0</v>
      </c>
      <c r="F14" s="25">
        <f t="shared" si="0"/>
        <v>0</v>
      </c>
    </row>
    <row r="15" spans="1:6" s="18" customFormat="1" ht="13.2" x14ac:dyDescent="0.3">
      <c r="A15" s="23">
        <v>8</v>
      </c>
      <c r="B15" s="24" t="s">
        <v>47</v>
      </c>
      <c r="C15" s="18" t="s">
        <v>17</v>
      </c>
      <c r="D15" s="18">
        <v>20</v>
      </c>
      <c r="E15" s="99">
        <v>0</v>
      </c>
      <c r="F15" s="25">
        <f t="shared" si="0"/>
        <v>0</v>
      </c>
    </row>
    <row r="16" spans="1:6" s="18" customFormat="1" ht="13.2" x14ac:dyDescent="0.3">
      <c r="A16" s="23">
        <v>9</v>
      </c>
      <c r="B16" s="24" t="s">
        <v>19</v>
      </c>
      <c r="C16" s="18" t="s">
        <v>18</v>
      </c>
      <c r="D16" s="18">
        <v>235</v>
      </c>
      <c r="E16" s="99">
        <v>0</v>
      </c>
      <c r="F16" s="25">
        <f t="shared" si="0"/>
        <v>0</v>
      </c>
    </row>
    <row r="17" spans="1:6" s="18" customFormat="1" ht="13.2" x14ac:dyDescent="0.3">
      <c r="A17" s="23">
        <v>10</v>
      </c>
      <c r="B17" s="24" t="s">
        <v>37</v>
      </c>
      <c r="C17" s="18" t="s">
        <v>18</v>
      </c>
      <c r="D17" s="18">
        <v>30</v>
      </c>
      <c r="E17" s="99">
        <v>0</v>
      </c>
      <c r="F17" s="25">
        <f t="shared" si="0"/>
        <v>0</v>
      </c>
    </row>
    <row r="18" spans="1:6" s="18" customFormat="1" ht="13.2" x14ac:dyDescent="0.3">
      <c r="A18" s="23">
        <v>11</v>
      </c>
      <c r="B18" s="24" t="s">
        <v>75</v>
      </c>
      <c r="C18" s="18" t="s">
        <v>18</v>
      </c>
      <c r="D18" s="18">
        <v>85</v>
      </c>
      <c r="E18" s="99">
        <v>0</v>
      </c>
      <c r="F18" s="25">
        <f t="shared" si="0"/>
        <v>0</v>
      </c>
    </row>
    <row r="19" spans="1:6" s="18" customFormat="1" ht="13.2" x14ac:dyDescent="0.3">
      <c r="A19" s="23">
        <v>12</v>
      </c>
      <c r="B19" s="24" t="s">
        <v>76</v>
      </c>
      <c r="C19" s="18" t="s">
        <v>18</v>
      </c>
      <c r="D19" s="18">
        <v>55</v>
      </c>
      <c r="E19" s="99">
        <v>0</v>
      </c>
      <c r="F19" s="25">
        <f t="shared" si="0"/>
        <v>0</v>
      </c>
    </row>
    <row r="20" spans="1:6" s="18" customFormat="1" ht="13.2" x14ac:dyDescent="0.3">
      <c r="A20" s="23">
        <v>13</v>
      </c>
      <c r="B20" s="24" t="s">
        <v>77</v>
      </c>
      <c r="C20" s="18" t="s">
        <v>18</v>
      </c>
      <c r="D20" s="18">
        <v>5</v>
      </c>
      <c r="E20" s="99">
        <v>0</v>
      </c>
      <c r="F20" s="25">
        <f t="shared" si="0"/>
        <v>0</v>
      </c>
    </row>
    <row r="21" spans="1:6" s="18" customFormat="1" ht="13.2" x14ac:dyDescent="0.3">
      <c r="A21" s="23">
        <v>14</v>
      </c>
      <c r="B21" s="24" t="s">
        <v>74</v>
      </c>
      <c r="C21" s="18" t="s">
        <v>18</v>
      </c>
      <c r="D21" s="18">
        <v>55</v>
      </c>
      <c r="E21" s="99">
        <v>0</v>
      </c>
      <c r="F21" s="25">
        <f t="shared" si="0"/>
        <v>0</v>
      </c>
    </row>
    <row r="22" spans="1:6" s="18" customFormat="1" ht="13.2" x14ac:dyDescent="0.3">
      <c r="A22" s="23">
        <v>15</v>
      </c>
      <c r="B22" s="24" t="s">
        <v>48</v>
      </c>
      <c r="C22" s="18" t="s">
        <v>18</v>
      </c>
      <c r="D22" s="18">
        <v>45</v>
      </c>
      <c r="E22" s="99">
        <v>0</v>
      </c>
      <c r="F22" s="25">
        <f>D22*E22</f>
        <v>0</v>
      </c>
    </row>
    <row r="23" spans="1:6" s="18" customFormat="1" ht="13.2" x14ac:dyDescent="0.3">
      <c r="A23" s="23">
        <v>16</v>
      </c>
      <c r="B23" s="24" t="s">
        <v>65</v>
      </c>
      <c r="C23" s="18" t="s">
        <v>18</v>
      </c>
      <c r="D23" s="18">
        <v>5</v>
      </c>
      <c r="E23" s="99">
        <v>0</v>
      </c>
      <c r="F23" s="25">
        <f>D23*E23</f>
        <v>0</v>
      </c>
    </row>
    <row r="24" spans="1:6" s="18" customFormat="1" ht="13.2" x14ac:dyDescent="0.3">
      <c r="A24" s="23">
        <v>17</v>
      </c>
      <c r="B24" s="24" t="s">
        <v>220</v>
      </c>
      <c r="C24" s="18" t="s">
        <v>18</v>
      </c>
      <c r="D24" s="18">
        <v>16</v>
      </c>
      <c r="E24" s="99">
        <v>0</v>
      </c>
      <c r="F24" s="25">
        <f t="shared" si="0"/>
        <v>0</v>
      </c>
    </row>
    <row r="25" spans="1:6" s="18" customFormat="1" ht="13.2" x14ac:dyDescent="0.3">
      <c r="A25" s="23">
        <v>18</v>
      </c>
      <c r="B25" s="24" t="s">
        <v>221</v>
      </c>
      <c r="C25" s="18" t="s">
        <v>18</v>
      </c>
      <c r="D25" s="18">
        <v>3</v>
      </c>
      <c r="E25" s="99">
        <v>0</v>
      </c>
      <c r="F25" s="25">
        <f t="shared" si="0"/>
        <v>0</v>
      </c>
    </row>
    <row r="26" spans="1:6" s="18" customFormat="1" ht="13.2" x14ac:dyDescent="0.3">
      <c r="A26" s="23">
        <v>19</v>
      </c>
      <c r="B26" s="24" t="s">
        <v>222</v>
      </c>
      <c r="C26" s="18" t="s">
        <v>18</v>
      </c>
      <c r="D26" s="18">
        <v>3</v>
      </c>
      <c r="E26" s="99">
        <v>0</v>
      </c>
      <c r="F26" s="25">
        <f t="shared" si="0"/>
        <v>0</v>
      </c>
    </row>
    <row r="27" spans="1:6" s="18" customFormat="1" ht="13.2" x14ac:dyDescent="0.3">
      <c r="A27" s="23">
        <v>20</v>
      </c>
      <c r="B27" s="24" t="s">
        <v>78</v>
      </c>
      <c r="C27" s="18" t="s">
        <v>17</v>
      </c>
      <c r="D27" s="18">
        <v>550</v>
      </c>
      <c r="E27" s="99">
        <v>0</v>
      </c>
      <c r="F27" s="25">
        <f t="shared" ref="F27" si="1">D27*E27</f>
        <v>0</v>
      </c>
    </row>
    <row r="28" spans="1:6" s="18" customFormat="1" ht="13.2" x14ac:dyDescent="0.3">
      <c r="A28" s="23">
        <v>21</v>
      </c>
      <c r="B28" s="24" t="s">
        <v>55</v>
      </c>
      <c r="C28" s="18" t="s">
        <v>17</v>
      </c>
      <c r="D28" s="18">
        <v>780</v>
      </c>
      <c r="E28" s="99">
        <v>0</v>
      </c>
      <c r="F28" s="25">
        <f t="shared" si="0"/>
        <v>0</v>
      </c>
    </row>
    <row r="29" spans="1:6" s="18" customFormat="1" ht="13.2" x14ac:dyDescent="0.3">
      <c r="A29" s="23">
        <v>22</v>
      </c>
      <c r="B29" s="24" t="s">
        <v>56</v>
      </c>
      <c r="C29" s="18" t="s">
        <v>17</v>
      </c>
      <c r="D29" s="18">
        <v>2450</v>
      </c>
      <c r="E29" s="99">
        <v>0</v>
      </c>
      <c r="F29" s="25">
        <f t="shared" si="0"/>
        <v>0</v>
      </c>
    </row>
    <row r="30" spans="1:6" s="18" customFormat="1" ht="13.2" x14ac:dyDescent="0.3">
      <c r="A30" s="23">
        <v>23</v>
      </c>
      <c r="B30" s="24" t="s">
        <v>120</v>
      </c>
      <c r="C30" s="18" t="s">
        <v>17</v>
      </c>
      <c r="D30" s="18">
        <v>750</v>
      </c>
      <c r="E30" s="99">
        <v>0</v>
      </c>
      <c r="F30" s="25">
        <f>D30*E30</f>
        <v>0</v>
      </c>
    </row>
    <row r="31" spans="1:6" s="18" customFormat="1" ht="13.2" x14ac:dyDescent="0.3">
      <c r="A31" s="23">
        <v>24</v>
      </c>
      <c r="B31" s="24" t="s">
        <v>57</v>
      </c>
      <c r="C31" s="18" t="s">
        <v>17</v>
      </c>
      <c r="D31" s="18">
        <v>400</v>
      </c>
      <c r="E31" s="99">
        <v>0</v>
      </c>
      <c r="F31" s="25">
        <f>D31*E31</f>
        <v>0</v>
      </c>
    </row>
    <row r="32" spans="1:6" s="18" customFormat="1" ht="13.2" x14ac:dyDescent="0.3">
      <c r="A32" s="23">
        <v>25</v>
      </c>
      <c r="B32" s="24" t="s">
        <v>58</v>
      </c>
      <c r="C32" s="18" t="s">
        <v>17</v>
      </c>
      <c r="D32" s="18">
        <v>2450</v>
      </c>
      <c r="E32" s="99">
        <v>0</v>
      </c>
      <c r="F32" s="25">
        <f t="shared" si="0"/>
        <v>0</v>
      </c>
    </row>
    <row r="33" spans="1:6" s="18" customFormat="1" ht="13.2" x14ac:dyDescent="0.3">
      <c r="A33" s="23">
        <v>26</v>
      </c>
      <c r="B33" s="24" t="s">
        <v>59</v>
      </c>
      <c r="C33" s="18" t="s">
        <v>17</v>
      </c>
      <c r="D33" s="18">
        <v>350</v>
      </c>
      <c r="E33" s="99">
        <v>0</v>
      </c>
      <c r="F33" s="25">
        <f t="shared" ref="F33:F66" si="2">D33*E33</f>
        <v>0</v>
      </c>
    </row>
    <row r="34" spans="1:6" s="18" customFormat="1" ht="13.2" x14ac:dyDescent="0.3">
      <c r="A34" s="23">
        <v>27</v>
      </c>
      <c r="B34" s="24" t="s">
        <v>60</v>
      </c>
      <c r="C34" s="18" t="s">
        <v>17</v>
      </c>
      <c r="D34" s="18">
        <v>120</v>
      </c>
      <c r="E34" s="99">
        <v>0</v>
      </c>
      <c r="F34" s="25">
        <f t="shared" si="2"/>
        <v>0</v>
      </c>
    </row>
    <row r="35" spans="1:6" s="18" customFormat="1" ht="13.2" x14ac:dyDescent="0.3">
      <c r="A35" s="23">
        <v>28</v>
      </c>
      <c r="B35" s="24" t="s">
        <v>121</v>
      </c>
      <c r="C35" s="18" t="s">
        <v>17</v>
      </c>
      <c r="D35" s="18">
        <v>100</v>
      </c>
      <c r="E35" s="99">
        <v>0</v>
      </c>
      <c r="F35" s="25">
        <f t="shared" si="2"/>
        <v>0</v>
      </c>
    </row>
    <row r="36" spans="1:6" s="18" customFormat="1" ht="13.2" x14ac:dyDescent="0.3">
      <c r="A36" s="23">
        <v>29</v>
      </c>
      <c r="B36" s="24" t="s">
        <v>139</v>
      </c>
      <c r="C36" s="18" t="s">
        <v>17</v>
      </c>
      <c r="D36" s="18">
        <v>50</v>
      </c>
      <c r="E36" s="99">
        <v>0</v>
      </c>
      <c r="F36" s="25">
        <f t="shared" ref="F36" si="3">D36*E36</f>
        <v>0</v>
      </c>
    </row>
    <row r="37" spans="1:6" s="18" customFormat="1" ht="13.2" x14ac:dyDescent="0.3">
      <c r="A37" s="23">
        <v>30</v>
      </c>
      <c r="B37" s="24" t="s">
        <v>140</v>
      </c>
      <c r="C37" s="18" t="s">
        <v>17</v>
      </c>
      <c r="D37" s="18">
        <v>50</v>
      </c>
      <c r="E37" s="99">
        <v>0</v>
      </c>
      <c r="F37" s="25">
        <f t="shared" ref="F37:F38" si="4">D37*E37</f>
        <v>0</v>
      </c>
    </row>
    <row r="38" spans="1:6" s="18" customFormat="1" ht="13.2" x14ac:dyDescent="0.3">
      <c r="A38" s="23">
        <v>31</v>
      </c>
      <c r="B38" s="24" t="s">
        <v>141</v>
      </c>
      <c r="C38" s="18" t="s">
        <v>17</v>
      </c>
      <c r="D38" s="18">
        <v>70</v>
      </c>
      <c r="E38" s="99">
        <v>0</v>
      </c>
      <c r="F38" s="25">
        <f t="shared" si="4"/>
        <v>0</v>
      </c>
    </row>
    <row r="39" spans="1:6" s="18" customFormat="1" ht="13.2" x14ac:dyDescent="0.3">
      <c r="A39" s="23">
        <v>32</v>
      </c>
      <c r="B39" s="24" t="s">
        <v>142</v>
      </c>
      <c r="C39" s="18" t="s">
        <v>17</v>
      </c>
      <c r="D39" s="18">
        <v>70</v>
      </c>
      <c r="E39" s="99">
        <v>0</v>
      </c>
      <c r="F39" s="25">
        <f t="shared" ref="F39" si="5">D39*E39</f>
        <v>0</v>
      </c>
    </row>
    <row r="40" spans="1:6" s="18" customFormat="1" ht="13.2" x14ac:dyDescent="0.3">
      <c r="A40" s="23">
        <v>33</v>
      </c>
      <c r="B40" s="24" t="s">
        <v>143</v>
      </c>
      <c r="C40" s="18" t="s">
        <v>17</v>
      </c>
      <c r="D40" s="18">
        <v>50</v>
      </c>
      <c r="E40" s="99">
        <v>0</v>
      </c>
      <c r="F40" s="25">
        <f t="shared" si="2"/>
        <v>0</v>
      </c>
    </row>
    <row r="41" spans="1:6" s="18" customFormat="1" ht="13.2" x14ac:dyDescent="0.3">
      <c r="A41" s="23">
        <v>34</v>
      </c>
      <c r="B41" s="24" t="s">
        <v>144</v>
      </c>
      <c r="C41" s="18" t="s">
        <v>17</v>
      </c>
      <c r="D41" s="18">
        <v>40</v>
      </c>
      <c r="E41" s="99">
        <v>0</v>
      </c>
      <c r="F41" s="25">
        <f t="shared" ref="F41" si="6">D41*E41</f>
        <v>0</v>
      </c>
    </row>
    <row r="42" spans="1:6" s="18" customFormat="1" ht="13.2" x14ac:dyDescent="0.3">
      <c r="A42" s="23">
        <v>35</v>
      </c>
      <c r="B42" s="24" t="s">
        <v>145</v>
      </c>
      <c r="C42" s="18" t="s">
        <v>17</v>
      </c>
      <c r="D42" s="18">
        <v>40</v>
      </c>
      <c r="E42" s="99">
        <v>0</v>
      </c>
      <c r="F42" s="25">
        <f t="shared" ref="F42:F43" si="7">D42*E42</f>
        <v>0</v>
      </c>
    </row>
    <row r="43" spans="1:6" s="18" customFormat="1" ht="13.2" x14ac:dyDescent="0.3">
      <c r="A43" s="23">
        <v>36</v>
      </c>
      <c r="B43" s="24" t="s">
        <v>138</v>
      </c>
      <c r="C43" s="18" t="s">
        <v>17</v>
      </c>
      <c r="D43" s="18">
        <v>290</v>
      </c>
      <c r="E43" s="99">
        <v>0</v>
      </c>
      <c r="F43" s="25">
        <f t="shared" si="7"/>
        <v>0</v>
      </c>
    </row>
    <row r="44" spans="1:6" s="18" customFormat="1" ht="13.2" x14ac:dyDescent="0.3">
      <c r="A44" s="23">
        <v>37</v>
      </c>
      <c r="B44" s="24" t="s">
        <v>97</v>
      </c>
      <c r="C44" s="18" t="s">
        <v>17</v>
      </c>
      <c r="D44" s="18">
        <v>150</v>
      </c>
      <c r="E44" s="99">
        <v>0</v>
      </c>
      <c r="F44" s="25">
        <f t="shared" ref="F44" si="8">D44*E44</f>
        <v>0</v>
      </c>
    </row>
    <row r="45" spans="1:6" s="18" customFormat="1" ht="13.2" x14ac:dyDescent="0.3">
      <c r="A45" s="23">
        <v>38</v>
      </c>
      <c r="B45" s="24" t="s">
        <v>84</v>
      </c>
      <c r="C45" s="18" t="s">
        <v>17</v>
      </c>
      <c r="D45" s="18">
        <v>150</v>
      </c>
      <c r="E45" s="99">
        <v>0</v>
      </c>
      <c r="F45" s="25">
        <f t="shared" si="2"/>
        <v>0</v>
      </c>
    </row>
    <row r="46" spans="1:6" s="18" customFormat="1" ht="13.2" x14ac:dyDescent="0.3">
      <c r="A46" s="23">
        <v>39</v>
      </c>
      <c r="B46" s="24" t="s">
        <v>62</v>
      </c>
      <c r="C46" s="18" t="s">
        <v>17</v>
      </c>
      <c r="D46" s="18">
        <v>10</v>
      </c>
      <c r="E46" s="99">
        <v>0</v>
      </c>
      <c r="F46" s="25">
        <f t="shared" si="2"/>
        <v>0</v>
      </c>
    </row>
    <row r="47" spans="1:6" s="18" customFormat="1" ht="13.2" x14ac:dyDescent="0.3">
      <c r="A47" s="23">
        <v>40</v>
      </c>
      <c r="B47" s="24" t="s">
        <v>63</v>
      </c>
      <c r="C47" s="18" t="s">
        <v>17</v>
      </c>
      <c r="D47" s="18">
        <v>10</v>
      </c>
      <c r="E47" s="99">
        <v>0</v>
      </c>
      <c r="F47" s="25">
        <f t="shared" si="2"/>
        <v>0</v>
      </c>
    </row>
    <row r="48" spans="1:6" s="18" customFormat="1" ht="13.2" x14ac:dyDescent="0.3">
      <c r="A48" s="23">
        <v>41</v>
      </c>
      <c r="B48" s="24" t="s">
        <v>70</v>
      </c>
      <c r="C48" s="18" t="s">
        <v>17</v>
      </c>
      <c r="D48" s="18">
        <v>150</v>
      </c>
      <c r="E48" s="99">
        <v>0</v>
      </c>
      <c r="F48" s="25">
        <f t="shared" si="2"/>
        <v>0</v>
      </c>
    </row>
    <row r="49" spans="1:6" s="18" customFormat="1" ht="13.2" x14ac:dyDescent="0.3">
      <c r="A49" s="23">
        <v>42</v>
      </c>
      <c r="B49" s="24" t="s">
        <v>135</v>
      </c>
      <c r="C49" s="18" t="s">
        <v>18</v>
      </c>
      <c r="D49" s="18">
        <v>1</v>
      </c>
      <c r="E49" s="99">
        <v>0</v>
      </c>
      <c r="F49" s="25">
        <f t="shared" si="2"/>
        <v>0</v>
      </c>
    </row>
    <row r="50" spans="1:6" s="50" customFormat="1" ht="13.2" x14ac:dyDescent="0.25">
      <c r="A50" s="23">
        <v>43</v>
      </c>
      <c r="B50" s="48" t="s">
        <v>81</v>
      </c>
      <c r="C50" s="48" t="s">
        <v>18</v>
      </c>
      <c r="D50" s="48">
        <v>75</v>
      </c>
      <c r="E50" s="99">
        <v>0</v>
      </c>
      <c r="F50" s="49">
        <f t="shared" ref="F50:F54" si="9">D50*E50</f>
        <v>0</v>
      </c>
    </row>
    <row r="51" spans="1:6" s="50" customFormat="1" ht="13.2" x14ac:dyDescent="0.25">
      <c r="A51" s="23">
        <v>44</v>
      </c>
      <c r="B51" s="48" t="s">
        <v>122</v>
      </c>
      <c r="C51" s="48" t="s">
        <v>18</v>
      </c>
      <c r="D51" s="48">
        <v>2</v>
      </c>
      <c r="E51" s="99">
        <v>0</v>
      </c>
      <c r="F51" s="49">
        <f t="shared" si="9"/>
        <v>0</v>
      </c>
    </row>
    <row r="52" spans="1:6" s="50" customFormat="1" ht="13.2" x14ac:dyDescent="0.25">
      <c r="A52" s="23">
        <v>45</v>
      </c>
      <c r="B52" s="48" t="s">
        <v>82</v>
      </c>
      <c r="C52" s="48" t="s">
        <v>18</v>
      </c>
      <c r="D52" s="48">
        <v>4</v>
      </c>
      <c r="E52" s="99">
        <v>0</v>
      </c>
      <c r="F52" s="49">
        <f t="shared" ref="F52" si="10">D52*E52</f>
        <v>0</v>
      </c>
    </row>
    <row r="53" spans="1:6" s="50" customFormat="1" ht="13.2" x14ac:dyDescent="0.25">
      <c r="A53" s="23">
        <v>46</v>
      </c>
      <c r="B53" s="48" t="s">
        <v>79</v>
      </c>
      <c r="C53" s="48" t="s">
        <v>18</v>
      </c>
      <c r="D53" s="48">
        <v>250</v>
      </c>
      <c r="E53" s="99">
        <v>0</v>
      </c>
      <c r="F53" s="49">
        <f t="shared" si="9"/>
        <v>0</v>
      </c>
    </row>
    <row r="54" spans="1:6" s="50" customFormat="1" ht="13.2" x14ac:dyDescent="0.25">
      <c r="A54" s="23">
        <v>47</v>
      </c>
      <c r="B54" s="48" t="s">
        <v>80</v>
      </c>
      <c r="C54" s="48" t="s">
        <v>18</v>
      </c>
      <c r="D54" s="48">
        <v>80</v>
      </c>
      <c r="E54" s="99">
        <v>0</v>
      </c>
      <c r="F54" s="49">
        <f t="shared" si="9"/>
        <v>0</v>
      </c>
    </row>
    <row r="55" spans="1:6" s="50" customFormat="1" ht="13.2" x14ac:dyDescent="0.25">
      <c r="A55" s="23">
        <v>48</v>
      </c>
      <c r="B55" s="48" t="s">
        <v>123</v>
      </c>
      <c r="C55" s="48" t="s">
        <v>18</v>
      </c>
      <c r="D55" s="48">
        <v>30</v>
      </c>
      <c r="E55" s="99">
        <v>0</v>
      </c>
      <c r="F55" s="49">
        <f t="shared" ref="F55" si="11">D55*E55</f>
        <v>0</v>
      </c>
    </row>
    <row r="56" spans="1:6" s="50" customFormat="1" ht="13.2" x14ac:dyDescent="0.25">
      <c r="A56" s="23">
        <v>49</v>
      </c>
      <c r="B56" s="48" t="s">
        <v>83</v>
      </c>
      <c r="C56" s="48" t="s">
        <v>18</v>
      </c>
      <c r="D56" s="48">
        <v>8</v>
      </c>
      <c r="E56" s="99">
        <v>0</v>
      </c>
      <c r="F56" s="49">
        <f t="shared" ref="F56" si="12">D56*E56</f>
        <v>0</v>
      </c>
    </row>
    <row r="57" spans="1:6" s="18" customFormat="1" ht="13.2" x14ac:dyDescent="0.3">
      <c r="A57" s="23">
        <v>50</v>
      </c>
      <c r="B57" s="24" t="s">
        <v>22</v>
      </c>
      <c r="C57" s="18" t="s">
        <v>18</v>
      </c>
      <c r="D57" s="18">
        <v>120</v>
      </c>
      <c r="E57" s="99">
        <v>0</v>
      </c>
      <c r="F57" s="25">
        <f>D57*E57</f>
        <v>0</v>
      </c>
    </row>
    <row r="58" spans="1:6" s="18" customFormat="1" ht="13.2" x14ac:dyDescent="0.3">
      <c r="A58" s="23">
        <v>51</v>
      </c>
      <c r="B58" s="24" t="s">
        <v>223</v>
      </c>
      <c r="C58" s="18" t="s">
        <v>49</v>
      </c>
      <c r="D58" s="18">
        <v>0.3</v>
      </c>
      <c r="E58" s="99">
        <v>0</v>
      </c>
      <c r="F58" s="25">
        <f>D58*E58</f>
        <v>0</v>
      </c>
    </row>
    <row r="59" spans="1:6" s="18" customFormat="1" ht="13.2" x14ac:dyDescent="0.3">
      <c r="A59" s="23">
        <v>52</v>
      </c>
      <c r="B59" s="24" t="s">
        <v>224</v>
      </c>
      <c r="C59" s="18" t="s">
        <v>18</v>
      </c>
      <c r="D59" s="18">
        <v>6</v>
      </c>
      <c r="E59" s="99">
        <v>0</v>
      </c>
      <c r="F59" s="25">
        <f t="shared" ref="F59" si="13">D59*E59</f>
        <v>0</v>
      </c>
    </row>
    <row r="60" spans="1:6" s="18" customFormat="1" ht="13.2" x14ac:dyDescent="0.3">
      <c r="A60" s="23"/>
      <c r="B60" s="38" t="s">
        <v>61</v>
      </c>
      <c r="E60" s="99"/>
      <c r="F60" s="25"/>
    </row>
    <row r="61" spans="1:6" s="18" customFormat="1" ht="13.2" x14ac:dyDescent="0.3">
      <c r="A61" s="23">
        <v>53</v>
      </c>
      <c r="B61" s="24" t="s">
        <v>86</v>
      </c>
      <c r="C61" s="18" t="s">
        <v>18</v>
      </c>
      <c r="D61" s="18">
        <v>18</v>
      </c>
      <c r="E61" s="99">
        <v>0</v>
      </c>
      <c r="F61" s="25">
        <f t="shared" si="2"/>
        <v>0</v>
      </c>
    </row>
    <row r="62" spans="1:6" s="18" customFormat="1" ht="13.2" x14ac:dyDescent="0.3">
      <c r="A62" s="23">
        <v>54</v>
      </c>
      <c r="B62" s="24" t="s">
        <v>98</v>
      </c>
      <c r="C62" s="18" t="s">
        <v>18</v>
      </c>
      <c r="D62" s="18">
        <v>12</v>
      </c>
      <c r="E62" s="99">
        <v>0</v>
      </c>
      <c r="F62" s="25">
        <f t="shared" si="2"/>
        <v>0</v>
      </c>
    </row>
    <row r="63" spans="1:6" s="18" customFormat="1" ht="13.2" x14ac:dyDescent="0.3">
      <c r="A63" s="23">
        <v>55</v>
      </c>
      <c r="B63" s="24" t="s">
        <v>99</v>
      </c>
      <c r="C63" s="18" t="s">
        <v>18</v>
      </c>
      <c r="D63" s="18">
        <v>20</v>
      </c>
      <c r="E63" s="99">
        <v>0</v>
      </c>
      <c r="F63" s="25">
        <f t="shared" si="2"/>
        <v>0</v>
      </c>
    </row>
    <row r="64" spans="1:6" s="18" customFormat="1" ht="13.2" x14ac:dyDescent="0.3">
      <c r="A64" s="23">
        <v>56</v>
      </c>
      <c r="B64" s="24" t="s">
        <v>100</v>
      </c>
      <c r="C64" s="18" t="s">
        <v>18</v>
      </c>
      <c r="D64" s="18">
        <v>3</v>
      </c>
      <c r="E64" s="99">
        <v>0</v>
      </c>
      <c r="F64" s="25">
        <f t="shared" si="2"/>
        <v>0</v>
      </c>
    </row>
    <row r="65" spans="1:6" s="18" customFormat="1" ht="13.2" x14ac:dyDescent="0.3">
      <c r="A65" s="23">
        <v>57</v>
      </c>
      <c r="B65" s="24" t="s">
        <v>101</v>
      </c>
      <c r="C65" s="18" t="s">
        <v>18</v>
      </c>
      <c r="D65" s="18">
        <v>25</v>
      </c>
      <c r="E65" s="99">
        <v>0</v>
      </c>
      <c r="F65" s="25">
        <f t="shared" si="2"/>
        <v>0</v>
      </c>
    </row>
    <row r="66" spans="1:6" s="18" customFormat="1" ht="13.2" x14ac:dyDescent="0.3">
      <c r="A66" s="23">
        <v>58</v>
      </c>
      <c r="B66" s="24" t="s">
        <v>102</v>
      </c>
      <c r="C66" s="18" t="s">
        <v>18</v>
      </c>
      <c r="D66" s="18">
        <v>9</v>
      </c>
      <c r="E66" s="99">
        <v>0</v>
      </c>
      <c r="F66" s="25">
        <f t="shared" si="2"/>
        <v>0</v>
      </c>
    </row>
    <row r="67" spans="1:6" s="18" customFormat="1" ht="13.2" x14ac:dyDescent="0.3">
      <c r="A67" s="23">
        <v>59</v>
      </c>
      <c r="B67" s="24" t="s">
        <v>85</v>
      </c>
      <c r="C67" s="18" t="s">
        <v>18</v>
      </c>
      <c r="D67" s="18">
        <v>2</v>
      </c>
      <c r="E67" s="99">
        <v>0</v>
      </c>
      <c r="F67" s="25">
        <f t="shared" ref="F67:F68" si="14">D67*E67</f>
        <v>0</v>
      </c>
    </row>
    <row r="68" spans="1:6" s="18" customFormat="1" ht="13.2" x14ac:dyDescent="0.3">
      <c r="A68" s="23">
        <v>60</v>
      </c>
      <c r="B68" s="24" t="s">
        <v>124</v>
      </c>
      <c r="C68" s="18" t="s">
        <v>18</v>
      </c>
      <c r="D68" s="18">
        <v>1</v>
      </c>
      <c r="E68" s="99">
        <v>0</v>
      </c>
      <c r="F68" s="25">
        <f t="shared" si="14"/>
        <v>0</v>
      </c>
    </row>
    <row r="69" spans="1:6" s="18" customFormat="1" ht="15.6" customHeight="1" x14ac:dyDescent="0.3">
      <c r="A69" s="23">
        <v>61</v>
      </c>
      <c r="B69" s="24" t="s">
        <v>64</v>
      </c>
      <c r="C69" s="18" t="s">
        <v>18</v>
      </c>
      <c r="D69" s="18">
        <v>110</v>
      </c>
      <c r="E69" s="99">
        <v>0</v>
      </c>
      <c r="F69" s="25">
        <f t="shared" ref="F69:F70" si="15">D69*E69</f>
        <v>0</v>
      </c>
    </row>
    <row r="70" spans="1:6" s="18" customFormat="1" ht="15.6" customHeight="1" x14ac:dyDescent="0.3">
      <c r="A70" s="23">
        <v>62</v>
      </c>
      <c r="B70" s="24" t="s">
        <v>103</v>
      </c>
      <c r="C70" s="18" t="s">
        <v>18</v>
      </c>
      <c r="D70" s="18">
        <v>10</v>
      </c>
      <c r="E70" s="99">
        <v>0</v>
      </c>
      <c r="F70" s="25">
        <f t="shared" si="15"/>
        <v>0</v>
      </c>
    </row>
    <row r="71" spans="1:6" s="18" customFormat="1" ht="15.6" customHeight="1" x14ac:dyDescent="0.3">
      <c r="A71" s="23">
        <v>63</v>
      </c>
      <c r="B71" s="24" t="s">
        <v>89</v>
      </c>
      <c r="C71" s="18" t="s">
        <v>18</v>
      </c>
      <c r="D71" s="18">
        <v>6</v>
      </c>
      <c r="E71" s="99">
        <v>0</v>
      </c>
      <c r="F71" s="25">
        <f t="shared" ref="F71" si="16">D71*E71</f>
        <v>0</v>
      </c>
    </row>
    <row r="72" spans="1:6" s="18" customFormat="1" ht="13.2" x14ac:dyDescent="0.3">
      <c r="A72" s="23">
        <v>64</v>
      </c>
      <c r="B72" s="24" t="s">
        <v>90</v>
      </c>
      <c r="C72" s="18" t="s">
        <v>18</v>
      </c>
      <c r="D72" s="18">
        <v>2</v>
      </c>
      <c r="E72" s="99">
        <v>0</v>
      </c>
      <c r="F72" s="25">
        <f t="shared" ref="F72:F75" si="17">D72*E72</f>
        <v>0</v>
      </c>
    </row>
    <row r="73" spans="1:6" s="18" customFormat="1" ht="13.2" x14ac:dyDescent="0.3">
      <c r="A73" s="23">
        <v>65</v>
      </c>
      <c r="B73" s="24" t="s">
        <v>225</v>
      </c>
      <c r="C73" s="18" t="s">
        <v>18</v>
      </c>
      <c r="D73" s="18">
        <v>1</v>
      </c>
      <c r="E73" s="99">
        <v>0</v>
      </c>
      <c r="F73" s="25">
        <f t="shared" si="17"/>
        <v>0</v>
      </c>
    </row>
    <row r="74" spans="1:6" s="18" customFormat="1" ht="13.2" x14ac:dyDescent="0.3">
      <c r="A74" s="23">
        <v>66</v>
      </c>
      <c r="B74" s="24" t="s">
        <v>226</v>
      </c>
      <c r="C74" s="18" t="s">
        <v>18</v>
      </c>
      <c r="D74" s="18">
        <v>1</v>
      </c>
      <c r="E74" s="99">
        <v>0</v>
      </c>
      <c r="F74" s="25">
        <f t="shared" ref="F74" si="18">D74*E74</f>
        <v>0</v>
      </c>
    </row>
    <row r="75" spans="1:6" s="18" customFormat="1" ht="13.2" x14ac:dyDescent="0.3">
      <c r="A75" s="23">
        <v>67</v>
      </c>
      <c r="B75" s="24" t="s">
        <v>50</v>
      </c>
      <c r="C75" s="18" t="s">
        <v>18</v>
      </c>
      <c r="D75" s="18">
        <v>1</v>
      </c>
      <c r="E75" s="99">
        <v>0</v>
      </c>
      <c r="F75" s="25">
        <f t="shared" si="17"/>
        <v>0</v>
      </c>
    </row>
    <row r="76" spans="1:6" s="18" customFormat="1" ht="13.2" x14ac:dyDescent="0.3">
      <c r="A76" s="23">
        <v>68</v>
      </c>
      <c r="B76" s="24" t="s">
        <v>125</v>
      </c>
      <c r="C76" s="18" t="s">
        <v>18</v>
      </c>
      <c r="D76" s="18">
        <v>1</v>
      </c>
      <c r="E76" s="99">
        <v>0</v>
      </c>
      <c r="F76" s="25">
        <f t="shared" ref="F76" si="19">D76*E76</f>
        <v>0</v>
      </c>
    </row>
    <row r="77" spans="1:6" s="18" customFormat="1" ht="13.2" x14ac:dyDescent="0.3">
      <c r="A77" s="23" t="s">
        <v>2</v>
      </c>
      <c r="B77" s="38" t="s">
        <v>127</v>
      </c>
      <c r="E77" s="99"/>
      <c r="F77" s="25"/>
    </row>
    <row r="78" spans="1:6" s="18" customFormat="1" ht="13.2" x14ac:dyDescent="0.3">
      <c r="A78" s="23">
        <v>69</v>
      </c>
      <c r="B78" s="24" t="s">
        <v>20</v>
      </c>
      <c r="C78" s="18" t="s">
        <v>17</v>
      </c>
      <c r="D78" s="18">
        <v>100</v>
      </c>
      <c r="E78" s="99">
        <v>0</v>
      </c>
      <c r="F78" s="25">
        <f t="shared" ref="F78:F92" si="20">D78*E78</f>
        <v>0</v>
      </c>
    </row>
    <row r="79" spans="1:6" s="18" customFormat="1" ht="13.2" x14ac:dyDescent="0.3">
      <c r="A79" s="23">
        <v>70</v>
      </c>
      <c r="B79" s="24" t="s">
        <v>21</v>
      </c>
      <c r="C79" s="18" t="s">
        <v>17</v>
      </c>
      <c r="D79" s="18">
        <v>50</v>
      </c>
      <c r="E79" s="99">
        <v>0</v>
      </c>
      <c r="F79" s="25">
        <f t="shared" si="20"/>
        <v>0</v>
      </c>
    </row>
    <row r="80" spans="1:6" s="18" customFormat="1" ht="13.2" x14ac:dyDescent="0.3">
      <c r="A80" s="23">
        <v>71</v>
      </c>
      <c r="B80" s="24" t="s">
        <v>51</v>
      </c>
      <c r="C80" s="18" t="s">
        <v>17</v>
      </c>
      <c r="D80" s="18">
        <v>100</v>
      </c>
      <c r="E80" s="99">
        <v>0</v>
      </c>
      <c r="F80" s="25">
        <f t="shared" si="20"/>
        <v>0</v>
      </c>
    </row>
    <row r="81" spans="1:6" s="18" customFormat="1" ht="13.2" x14ac:dyDescent="0.3">
      <c r="A81" s="23">
        <v>72</v>
      </c>
      <c r="B81" s="24" t="s">
        <v>25</v>
      </c>
      <c r="C81" s="18" t="s">
        <v>18</v>
      </c>
      <c r="D81" s="18">
        <v>1</v>
      </c>
      <c r="E81" s="99">
        <v>0</v>
      </c>
      <c r="F81" s="25">
        <f t="shared" si="20"/>
        <v>0</v>
      </c>
    </row>
    <row r="82" spans="1:6" s="18" customFormat="1" ht="13.2" x14ac:dyDescent="0.3">
      <c r="A82" s="23">
        <v>73</v>
      </c>
      <c r="B82" s="24" t="s">
        <v>26</v>
      </c>
      <c r="C82" s="18" t="s">
        <v>18</v>
      </c>
      <c r="D82" s="18">
        <v>5</v>
      </c>
      <c r="E82" s="99">
        <v>0</v>
      </c>
      <c r="F82" s="25">
        <f t="shared" si="20"/>
        <v>0</v>
      </c>
    </row>
    <row r="83" spans="1:6" s="18" customFormat="1" ht="13.2" x14ac:dyDescent="0.3">
      <c r="A83" s="23">
        <v>74</v>
      </c>
      <c r="B83" s="24" t="s">
        <v>52</v>
      </c>
      <c r="C83" s="18" t="s">
        <v>18</v>
      </c>
      <c r="D83" s="18">
        <v>5</v>
      </c>
      <c r="E83" s="99">
        <v>0</v>
      </c>
      <c r="F83" s="25">
        <f t="shared" si="20"/>
        <v>0</v>
      </c>
    </row>
    <row r="84" spans="1:6" s="18" customFormat="1" ht="13.2" x14ac:dyDescent="0.3">
      <c r="A84" s="23">
        <v>75</v>
      </c>
      <c r="B84" s="24" t="s">
        <v>53</v>
      </c>
      <c r="C84" s="18" t="s">
        <v>18</v>
      </c>
      <c r="D84" s="18">
        <v>5</v>
      </c>
      <c r="E84" s="99">
        <v>0</v>
      </c>
      <c r="F84" s="25">
        <f t="shared" si="20"/>
        <v>0</v>
      </c>
    </row>
    <row r="85" spans="1:6" s="18" customFormat="1" ht="13.2" x14ac:dyDescent="0.3">
      <c r="A85" s="23">
        <v>76</v>
      </c>
      <c r="B85" s="24" t="s">
        <v>54</v>
      </c>
      <c r="C85" s="18" t="s">
        <v>18</v>
      </c>
      <c r="D85" s="18">
        <v>5</v>
      </c>
      <c r="E85" s="99">
        <v>0</v>
      </c>
      <c r="F85" s="25">
        <f t="shared" si="20"/>
        <v>0</v>
      </c>
    </row>
    <row r="86" spans="1:6" s="18" customFormat="1" ht="13.2" x14ac:dyDescent="0.3">
      <c r="A86" s="23">
        <v>77</v>
      </c>
      <c r="B86" s="24" t="s">
        <v>110</v>
      </c>
      <c r="C86" s="18" t="s">
        <v>18</v>
      </c>
      <c r="D86" s="18">
        <v>5</v>
      </c>
      <c r="E86" s="99">
        <v>0</v>
      </c>
      <c r="F86" s="25">
        <f t="shared" si="20"/>
        <v>0</v>
      </c>
    </row>
    <row r="87" spans="1:6" s="18" customFormat="1" ht="13.2" x14ac:dyDescent="0.3">
      <c r="A87" s="23"/>
      <c r="B87" s="67" t="s">
        <v>126</v>
      </c>
      <c r="E87" s="99"/>
      <c r="F87" s="25"/>
    </row>
    <row r="88" spans="1:6" s="18" customFormat="1" ht="13.2" x14ac:dyDescent="0.3">
      <c r="A88" s="23">
        <v>78</v>
      </c>
      <c r="B88" s="74" t="s">
        <v>129</v>
      </c>
      <c r="C88" s="73" t="s">
        <v>18</v>
      </c>
      <c r="D88" s="73">
        <v>1</v>
      </c>
      <c r="E88" s="99">
        <v>0</v>
      </c>
      <c r="F88" s="25">
        <f t="shared" si="20"/>
        <v>0</v>
      </c>
    </row>
    <row r="89" spans="1:6" s="18" customFormat="1" ht="13.2" x14ac:dyDescent="0.3">
      <c r="A89" s="23">
        <v>79</v>
      </c>
      <c r="B89" s="74" t="s">
        <v>130</v>
      </c>
      <c r="C89" s="73" t="s">
        <v>18</v>
      </c>
      <c r="D89" s="73">
        <v>3</v>
      </c>
      <c r="E89" s="99">
        <v>0</v>
      </c>
      <c r="F89" s="25">
        <f t="shared" si="20"/>
        <v>0</v>
      </c>
    </row>
    <row r="90" spans="1:6" s="18" customFormat="1" ht="13.2" x14ac:dyDescent="0.3">
      <c r="A90" s="23">
        <v>80</v>
      </c>
      <c r="B90" s="74" t="s">
        <v>131</v>
      </c>
      <c r="C90" s="73" t="s">
        <v>18</v>
      </c>
      <c r="D90" s="73">
        <v>3</v>
      </c>
      <c r="E90" s="99">
        <v>0</v>
      </c>
      <c r="F90" s="25">
        <f t="shared" si="20"/>
        <v>0</v>
      </c>
    </row>
    <row r="91" spans="1:6" s="18" customFormat="1" ht="13.2" x14ac:dyDescent="0.3">
      <c r="A91" s="23">
        <v>81</v>
      </c>
      <c r="B91" s="74" t="s">
        <v>132</v>
      </c>
      <c r="C91" s="73" t="s">
        <v>18</v>
      </c>
      <c r="D91" s="73">
        <v>1</v>
      </c>
      <c r="E91" s="99">
        <v>0</v>
      </c>
      <c r="F91" s="25">
        <f t="shared" si="20"/>
        <v>0</v>
      </c>
    </row>
    <row r="92" spans="1:6" s="18" customFormat="1" ht="13.2" x14ac:dyDescent="0.3">
      <c r="A92" s="23">
        <v>82</v>
      </c>
      <c r="B92" s="74" t="s">
        <v>133</v>
      </c>
      <c r="C92" s="73" t="s">
        <v>18</v>
      </c>
      <c r="D92" s="73">
        <v>1</v>
      </c>
      <c r="E92" s="99">
        <v>0</v>
      </c>
      <c r="F92" s="25">
        <f t="shared" si="20"/>
        <v>0</v>
      </c>
    </row>
    <row r="93" spans="1:6" s="39" customFormat="1" ht="13.2" x14ac:dyDescent="0.3">
      <c r="A93" s="44"/>
      <c r="B93" s="38" t="s">
        <v>227</v>
      </c>
      <c r="E93" s="99"/>
      <c r="F93" s="40"/>
    </row>
    <row r="94" spans="1:6" s="18" customFormat="1" ht="13.2" x14ac:dyDescent="0.3">
      <c r="A94" s="23">
        <v>83</v>
      </c>
      <c r="B94" s="24" t="s">
        <v>66</v>
      </c>
      <c r="C94" s="18" t="s">
        <v>18</v>
      </c>
      <c r="D94" s="18">
        <v>5</v>
      </c>
      <c r="E94" s="99">
        <v>0</v>
      </c>
      <c r="F94" s="25">
        <f>D94*E94</f>
        <v>0</v>
      </c>
    </row>
    <row r="95" spans="1:6" s="18" customFormat="1" ht="13.2" x14ac:dyDescent="0.3">
      <c r="A95" s="23">
        <v>84</v>
      </c>
      <c r="B95" s="24" t="s">
        <v>128</v>
      </c>
      <c r="C95" s="18" t="s">
        <v>18</v>
      </c>
      <c r="D95" s="18">
        <v>4</v>
      </c>
      <c r="E95" s="99">
        <v>0</v>
      </c>
      <c r="F95" s="25">
        <f>D95*E95</f>
        <v>0</v>
      </c>
    </row>
    <row r="96" spans="1:6" s="1" customFormat="1" ht="26.4" x14ac:dyDescent="0.25">
      <c r="A96" s="23"/>
      <c r="B96" s="67" t="s">
        <v>241</v>
      </c>
      <c r="C96" s="18"/>
      <c r="D96" s="18"/>
      <c r="E96" s="99"/>
      <c r="F96" s="25"/>
    </row>
    <row r="97" spans="1:6" s="79" customFormat="1" ht="13.2" x14ac:dyDescent="0.25">
      <c r="A97" s="77"/>
      <c r="B97" s="74" t="s">
        <v>137</v>
      </c>
      <c r="C97" s="73"/>
      <c r="D97" s="73"/>
      <c r="E97" s="99"/>
      <c r="F97" s="75"/>
    </row>
    <row r="98" spans="1:6" s="1" customFormat="1" ht="13.2" x14ac:dyDescent="0.25">
      <c r="A98" s="23"/>
      <c r="B98" s="24" t="s">
        <v>228</v>
      </c>
      <c r="C98" s="18" t="s">
        <v>18</v>
      </c>
      <c r="D98" s="18">
        <v>1</v>
      </c>
      <c r="E98" s="99"/>
      <c r="F98" s="25"/>
    </row>
    <row r="99" spans="1:6" s="1" customFormat="1" ht="13.2" x14ac:dyDescent="0.25">
      <c r="A99" s="23"/>
      <c r="B99" s="24" t="s">
        <v>229</v>
      </c>
      <c r="C99" s="18" t="s">
        <v>18</v>
      </c>
      <c r="D99" s="18">
        <v>5</v>
      </c>
      <c r="E99" s="99"/>
      <c r="F99" s="25"/>
    </row>
    <row r="100" spans="1:6" s="1" customFormat="1" ht="13.2" x14ac:dyDescent="0.25">
      <c r="A100" s="23"/>
      <c r="B100" s="24" t="s">
        <v>136</v>
      </c>
      <c r="C100" s="18" t="s">
        <v>18</v>
      </c>
      <c r="D100" s="18">
        <v>1</v>
      </c>
      <c r="E100" s="99"/>
      <c r="F100" s="25"/>
    </row>
    <row r="101" spans="1:6" s="1" customFormat="1" ht="13.2" x14ac:dyDescent="0.25">
      <c r="A101" s="23">
        <v>85</v>
      </c>
      <c r="B101" s="24" t="s">
        <v>230</v>
      </c>
      <c r="C101" s="18" t="s">
        <v>24</v>
      </c>
      <c r="D101" s="18">
        <v>1</v>
      </c>
      <c r="E101" s="99">
        <v>0</v>
      </c>
      <c r="F101" s="25">
        <f>D101*E101</f>
        <v>0</v>
      </c>
    </row>
    <row r="102" spans="1:6" s="18" customFormat="1" ht="13.2" x14ac:dyDescent="0.3">
      <c r="A102" s="23">
        <v>86</v>
      </c>
      <c r="B102" s="26" t="s">
        <v>23</v>
      </c>
      <c r="C102" s="27" t="s">
        <v>24</v>
      </c>
      <c r="D102" s="27">
        <v>1</v>
      </c>
      <c r="E102" s="99">
        <v>0</v>
      </c>
      <c r="F102" s="25">
        <f>D102*E102</f>
        <v>0</v>
      </c>
    </row>
    <row r="103" spans="1:6" s="18" customFormat="1" ht="13.2" x14ac:dyDescent="0.3">
      <c r="B103" s="24" t="s">
        <v>27</v>
      </c>
      <c r="C103" s="39"/>
      <c r="D103" s="39"/>
      <c r="E103" s="123"/>
      <c r="F103" s="46">
        <f>SUM(F8:F102)</f>
        <v>0</v>
      </c>
    </row>
    <row r="104" spans="1:6" s="18" customFormat="1" ht="13.2" x14ac:dyDescent="0.3">
      <c r="B104" s="24"/>
      <c r="C104" s="39"/>
      <c r="D104" s="39"/>
      <c r="E104" s="40"/>
      <c r="F104" s="51"/>
    </row>
    <row r="105" spans="1:6" s="18" customFormat="1" ht="13.2" x14ac:dyDescent="0.3">
      <c r="B105" s="67" t="s">
        <v>91</v>
      </c>
      <c r="C105" s="39"/>
      <c r="D105" s="39"/>
      <c r="E105" s="40"/>
      <c r="F105" s="51"/>
    </row>
    <row r="106" spans="1:6" s="73" customFormat="1" ht="26.4" x14ac:dyDescent="0.3">
      <c r="B106" s="74" t="s">
        <v>146</v>
      </c>
      <c r="E106" s="75"/>
      <c r="F106" s="76"/>
    </row>
    <row r="107" spans="1:6" s="18" customFormat="1" ht="13.2" x14ac:dyDescent="0.3">
      <c r="B107" s="67"/>
      <c r="C107" s="39"/>
      <c r="D107" s="39"/>
      <c r="E107" s="40"/>
      <c r="F107" s="51"/>
    </row>
    <row r="108" spans="1:6" s="18" customFormat="1" ht="13.2" x14ac:dyDescent="0.3">
      <c r="B108" s="67"/>
      <c r="C108" s="39"/>
      <c r="D108" s="39"/>
      <c r="E108" s="40"/>
      <c r="F108" s="51"/>
    </row>
    <row r="109" spans="1:6" s="18" customFormat="1" ht="13.2" x14ac:dyDescent="0.3">
      <c r="B109" s="67"/>
      <c r="C109" s="39"/>
      <c r="D109" s="39"/>
      <c r="E109" s="40"/>
      <c r="F109" s="51"/>
    </row>
    <row r="110" spans="1:6" s="18" customFormat="1" ht="13.2" x14ac:dyDescent="0.3">
      <c r="B110" s="67"/>
      <c r="C110" s="39"/>
      <c r="D110" s="39"/>
      <c r="E110" s="40"/>
      <c r="F110" s="51"/>
    </row>
    <row r="111" spans="1:6" s="18" customFormat="1" ht="13.2" x14ac:dyDescent="0.3">
      <c r="B111" s="24"/>
      <c r="C111" s="39"/>
      <c r="D111" s="39"/>
      <c r="E111" s="40"/>
      <c r="F111" s="51"/>
    </row>
    <row r="112" spans="1:6" s="28" customFormat="1" ht="13.2" x14ac:dyDescent="0.25">
      <c r="A112" s="28" t="s">
        <v>2</v>
      </c>
      <c r="B112" s="52" t="s">
        <v>6</v>
      </c>
      <c r="E112" s="29"/>
      <c r="F112" s="29"/>
    </row>
    <row r="113" spans="1:6" s="28" customFormat="1" ht="39.6" x14ac:dyDescent="0.25">
      <c r="A113" s="28" t="s">
        <v>148</v>
      </c>
      <c r="B113" s="55" t="s">
        <v>159</v>
      </c>
      <c r="C113" s="28" t="s">
        <v>18</v>
      </c>
      <c r="D113" s="92">
        <v>39</v>
      </c>
      <c r="E113" s="93">
        <v>0</v>
      </c>
      <c r="F113" s="91">
        <f t="shared" ref="F113:F124" si="21">D113*E113</f>
        <v>0</v>
      </c>
    </row>
    <row r="114" spans="1:6" s="28" customFormat="1" ht="26.4" x14ac:dyDescent="0.25">
      <c r="A114" s="28" t="s">
        <v>149</v>
      </c>
      <c r="B114" s="55" t="s">
        <v>162</v>
      </c>
      <c r="C114" s="28" t="s">
        <v>18</v>
      </c>
      <c r="D114" s="92">
        <v>30</v>
      </c>
      <c r="E114" s="93">
        <v>0</v>
      </c>
      <c r="F114" s="91">
        <f t="shared" si="21"/>
        <v>0</v>
      </c>
    </row>
    <row r="115" spans="1:6" s="28" customFormat="1" ht="26.4" x14ac:dyDescent="0.25">
      <c r="A115" s="28" t="s">
        <v>150</v>
      </c>
      <c r="B115" s="55" t="s">
        <v>160</v>
      </c>
      <c r="C115" s="28" t="s">
        <v>18</v>
      </c>
      <c r="D115" s="92">
        <v>12</v>
      </c>
      <c r="E115" s="93">
        <v>0</v>
      </c>
      <c r="F115" s="91">
        <f t="shared" si="21"/>
        <v>0</v>
      </c>
    </row>
    <row r="116" spans="1:6" s="28" customFormat="1" ht="39.6" x14ac:dyDescent="0.25">
      <c r="A116" s="28" t="s">
        <v>151</v>
      </c>
      <c r="B116" s="55" t="s">
        <v>161</v>
      </c>
      <c r="C116" s="28" t="s">
        <v>18</v>
      </c>
      <c r="D116" s="92">
        <v>14</v>
      </c>
      <c r="E116" s="93">
        <v>0</v>
      </c>
      <c r="F116" s="91">
        <f t="shared" si="21"/>
        <v>0</v>
      </c>
    </row>
    <row r="117" spans="1:6" s="28" customFormat="1" ht="39.6" x14ac:dyDescent="0.25">
      <c r="A117" s="28" t="s">
        <v>152</v>
      </c>
      <c r="B117" s="55" t="s">
        <v>163</v>
      </c>
      <c r="C117" s="28" t="s">
        <v>18</v>
      </c>
      <c r="D117" s="92">
        <v>2</v>
      </c>
      <c r="E117" s="93">
        <v>0</v>
      </c>
      <c r="F117" s="91">
        <f t="shared" si="21"/>
        <v>0</v>
      </c>
    </row>
    <row r="118" spans="1:6" s="28" customFormat="1" ht="26.4" x14ac:dyDescent="0.25">
      <c r="A118" s="28" t="s">
        <v>153</v>
      </c>
      <c r="B118" s="55" t="s">
        <v>164</v>
      </c>
      <c r="C118" s="28" t="s">
        <v>18</v>
      </c>
      <c r="D118" s="92">
        <v>2</v>
      </c>
      <c r="E118" s="93">
        <v>0</v>
      </c>
      <c r="F118" s="91">
        <f t="shared" si="21"/>
        <v>0</v>
      </c>
    </row>
    <row r="119" spans="1:6" s="28" customFormat="1" ht="39.6" x14ac:dyDescent="0.25">
      <c r="A119" s="28" t="s">
        <v>154</v>
      </c>
      <c r="B119" s="55" t="s">
        <v>165</v>
      </c>
      <c r="C119" s="28" t="s">
        <v>18</v>
      </c>
      <c r="D119" s="92">
        <v>20</v>
      </c>
      <c r="E119" s="93">
        <v>0</v>
      </c>
      <c r="F119" s="91">
        <f t="shared" si="21"/>
        <v>0</v>
      </c>
    </row>
    <row r="120" spans="1:6" s="28" customFormat="1" ht="26.4" x14ac:dyDescent="0.25">
      <c r="A120" s="28" t="s">
        <v>155</v>
      </c>
      <c r="B120" s="55" t="s">
        <v>167</v>
      </c>
      <c r="C120" s="28" t="s">
        <v>18</v>
      </c>
      <c r="D120" s="92">
        <v>15</v>
      </c>
      <c r="E120" s="93">
        <v>0</v>
      </c>
      <c r="F120" s="91">
        <f t="shared" si="21"/>
        <v>0</v>
      </c>
    </row>
    <row r="121" spans="1:6" s="28" customFormat="1" ht="13.2" x14ac:dyDescent="0.25">
      <c r="A121" s="28" t="s">
        <v>156</v>
      </c>
      <c r="B121" s="55" t="s">
        <v>168</v>
      </c>
      <c r="C121" s="28" t="s">
        <v>18</v>
      </c>
      <c r="D121" s="92">
        <v>10</v>
      </c>
      <c r="E121" s="93">
        <v>0</v>
      </c>
      <c r="F121" s="91">
        <f t="shared" si="21"/>
        <v>0</v>
      </c>
    </row>
    <row r="122" spans="1:6" s="28" customFormat="1" ht="26.4" x14ac:dyDescent="0.25">
      <c r="A122" s="28" t="s">
        <v>157</v>
      </c>
      <c r="B122" s="55" t="s">
        <v>166</v>
      </c>
      <c r="C122" s="28" t="s">
        <v>18</v>
      </c>
      <c r="D122" s="92">
        <v>2</v>
      </c>
      <c r="E122" s="93">
        <v>0</v>
      </c>
      <c r="F122" s="91">
        <f t="shared" si="21"/>
        <v>0</v>
      </c>
    </row>
    <row r="123" spans="1:6" s="28" customFormat="1" ht="26.4" x14ac:dyDescent="0.25">
      <c r="A123" s="28" t="s">
        <v>158</v>
      </c>
      <c r="B123" s="55" t="s">
        <v>147</v>
      </c>
      <c r="C123" s="28" t="s">
        <v>18</v>
      </c>
      <c r="D123" s="92">
        <v>1</v>
      </c>
      <c r="E123" s="93">
        <v>0</v>
      </c>
      <c r="F123" s="91">
        <f t="shared" si="21"/>
        <v>0</v>
      </c>
    </row>
    <row r="124" spans="1:6" s="28" customFormat="1" ht="13.2" x14ac:dyDescent="0.25">
      <c r="B124" s="55" t="s">
        <v>169</v>
      </c>
      <c r="C124" s="28" t="s">
        <v>18</v>
      </c>
      <c r="D124" s="92">
        <v>147</v>
      </c>
      <c r="E124" s="93">
        <v>0</v>
      </c>
      <c r="F124" s="91">
        <f t="shared" si="21"/>
        <v>0</v>
      </c>
    </row>
    <row r="125" spans="1:6" s="100" customFormat="1" ht="39.6" x14ac:dyDescent="0.25">
      <c r="B125" s="55" t="s">
        <v>218</v>
      </c>
      <c r="D125" s="92"/>
      <c r="E125" s="93"/>
      <c r="F125" s="91"/>
    </row>
    <row r="126" spans="1:6" s="28" customFormat="1" ht="13.2" x14ac:dyDescent="0.25">
      <c r="B126" s="88" t="s">
        <v>27</v>
      </c>
      <c r="C126" s="89"/>
      <c r="D126" s="89"/>
      <c r="E126" s="84"/>
      <c r="F126" s="84">
        <f>SUM(F113:F124)</f>
        <v>0</v>
      </c>
    </row>
    <row r="127" spans="1:6" s="28" customFormat="1" ht="13.2" x14ac:dyDescent="0.25">
      <c r="B127" s="55"/>
      <c r="E127" s="29"/>
      <c r="F127" s="29"/>
    </row>
    <row r="128" spans="1:6" s="1" customFormat="1" ht="13.2" x14ac:dyDescent="0.25">
      <c r="B128" s="55"/>
      <c r="C128" s="28"/>
      <c r="D128" s="28"/>
      <c r="E128" s="29"/>
      <c r="F128" s="29"/>
    </row>
    <row r="129" spans="1:7" s="1" customFormat="1" ht="13.2" x14ac:dyDescent="0.25">
      <c r="A129" s="1" t="s">
        <v>2</v>
      </c>
      <c r="B129" s="37" t="s">
        <v>67</v>
      </c>
    </row>
    <row r="130" spans="1:7" s="1" customFormat="1" ht="13.2" x14ac:dyDescent="0.25">
      <c r="A130" s="23">
        <v>1</v>
      </c>
      <c r="B130" s="24" t="s">
        <v>28</v>
      </c>
      <c r="C130" s="18" t="s">
        <v>24</v>
      </c>
      <c r="D130" s="18">
        <v>1</v>
      </c>
      <c r="E130" s="47">
        <v>0</v>
      </c>
      <c r="F130" s="47">
        <f>D130*E130</f>
        <v>0</v>
      </c>
    </row>
    <row r="131" spans="1:7" s="1" customFormat="1" ht="13.2" x14ac:dyDescent="0.25">
      <c r="A131" s="23">
        <v>2</v>
      </c>
      <c r="B131" s="24" t="s">
        <v>29</v>
      </c>
      <c r="C131" s="18" t="s">
        <v>18</v>
      </c>
      <c r="D131" s="18">
        <v>147</v>
      </c>
      <c r="E131" s="47">
        <v>0</v>
      </c>
      <c r="F131" s="47">
        <f>D131*E131</f>
        <v>0</v>
      </c>
    </row>
    <row r="132" spans="1:7" s="1" customFormat="1" ht="13.2" x14ac:dyDescent="0.25">
      <c r="A132" s="23">
        <v>3</v>
      </c>
      <c r="B132" s="24" t="s">
        <v>30</v>
      </c>
      <c r="C132" s="18" t="s">
        <v>24</v>
      </c>
      <c r="D132" s="18">
        <v>1</v>
      </c>
      <c r="E132" s="47">
        <v>0</v>
      </c>
      <c r="F132" s="47">
        <f>D132*E132</f>
        <v>0</v>
      </c>
    </row>
    <row r="133" spans="1:7" s="1" customFormat="1" ht="26.4" x14ac:dyDescent="0.25">
      <c r="A133" s="23">
        <v>4</v>
      </c>
      <c r="B133" s="24" t="s">
        <v>31</v>
      </c>
      <c r="C133" s="18" t="s">
        <v>24</v>
      </c>
      <c r="D133" s="18">
        <v>1</v>
      </c>
      <c r="E133" s="47">
        <v>0</v>
      </c>
      <c r="F133" s="47">
        <f>D133*E133</f>
        <v>0</v>
      </c>
    </row>
    <row r="134" spans="1:7" s="1" customFormat="1" ht="13.2" x14ac:dyDescent="0.25">
      <c r="A134" s="1" t="s">
        <v>2</v>
      </c>
      <c r="B134" s="35" t="s">
        <v>27</v>
      </c>
      <c r="C134" s="53"/>
      <c r="D134" s="53"/>
      <c r="E134" s="53"/>
      <c r="F134" s="36">
        <f>SUM(F130:F133)</f>
        <v>0</v>
      </c>
    </row>
    <row r="135" spans="1:7" s="1" customFormat="1" ht="13.2" x14ac:dyDescent="0.25">
      <c r="B135" s="28"/>
      <c r="C135" s="54"/>
      <c r="D135" s="54"/>
      <c r="E135" s="54"/>
      <c r="F135" s="29"/>
    </row>
    <row r="137" spans="1:7" s="1" customFormat="1" ht="13.2" x14ac:dyDescent="0.25">
      <c r="A137" s="1" t="s">
        <v>2</v>
      </c>
      <c r="B137" s="37" t="s">
        <v>7</v>
      </c>
    </row>
    <row r="138" spans="1:7" ht="13.8" customHeight="1" x14ac:dyDescent="0.3">
      <c r="B138" s="16" t="s">
        <v>182</v>
      </c>
      <c r="C138" s="45"/>
      <c r="D138" s="45"/>
      <c r="E138" s="29"/>
      <c r="F138" s="30"/>
    </row>
    <row r="139" spans="1:7" s="50" customFormat="1" ht="13.2" x14ac:dyDescent="0.25">
      <c r="A139" s="69">
        <v>1</v>
      </c>
      <c r="B139" s="57" t="s">
        <v>170</v>
      </c>
      <c r="C139" s="57"/>
      <c r="D139" s="57"/>
      <c r="E139" s="70"/>
      <c r="F139" s="70"/>
      <c r="G139" s="57"/>
    </row>
    <row r="140" spans="1:7" s="50" customFormat="1" ht="13.2" x14ac:dyDescent="0.25">
      <c r="A140" s="69"/>
      <c r="B140" s="57" t="s">
        <v>171</v>
      </c>
      <c r="C140" s="57"/>
      <c r="D140" s="57"/>
      <c r="E140" s="70"/>
      <c r="F140" s="70"/>
      <c r="G140" s="57"/>
    </row>
    <row r="141" spans="1:7" s="50" customFormat="1" ht="13.2" x14ac:dyDescent="0.25">
      <c r="A141" s="69"/>
      <c r="B141" s="48" t="s">
        <v>172</v>
      </c>
      <c r="C141" s="57" t="s">
        <v>18</v>
      </c>
      <c r="D141" s="57">
        <v>1</v>
      </c>
      <c r="E141" s="70">
        <v>0</v>
      </c>
      <c r="F141" s="105">
        <f t="shared" ref="F141:F165" si="22">D141*E141</f>
        <v>0</v>
      </c>
      <c r="G141" s="57"/>
    </row>
    <row r="142" spans="1:7" s="50" customFormat="1" ht="13.2" x14ac:dyDescent="0.25">
      <c r="A142" s="69">
        <v>2</v>
      </c>
      <c r="B142" s="48" t="s">
        <v>173</v>
      </c>
      <c r="C142" s="48" t="s">
        <v>18</v>
      </c>
      <c r="D142" s="48">
        <v>1</v>
      </c>
      <c r="E142" s="70">
        <v>0</v>
      </c>
      <c r="F142" s="49">
        <f t="shared" si="22"/>
        <v>0</v>
      </c>
      <c r="G142" s="57"/>
    </row>
    <row r="143" spans="1:7" s="50" customFormat="1" ht="13.2" x14ac:dyDescent="0.25">
      <c r="A143" s="69">
        <v>3</v>
      </c>
      <c r="B143" s="48" t="s">
        <v>174</v>
      </c>
      <c r="C143" s="48" t="s">
        <v>18</v>
      </c>
      <c r="D143" s="48">
        <v>1</v>
      </c>
      <c r="E143" s="70">
        <v>0</v>
      </c>
      <c r="F143" s="49">
        <f t="shared" si="22"/>
        <v>0</v>
      </c>
      <c r="G143" s="57"/>
    </row>
    <row r="144" spans="1:7" s="50" customFormat="1" ht="13.2" x14ac:dyDescent="0.25">
      <c r="A144" s="69">
        <v>4</v>
      </c>
      <c r="B144" s="48" t="s">
        <v>231</v>
      </c>
      <c r="C144" s="48" t="s">
        <v>18</v>
      </c>
      <c r="D144" s="48">
        <v>1</v>
      </c>
      <c r="E144" s="70">
        <v>0</v>
      </c>
      <c r="F144" s="49">
        <f t="shared" si="22"/>
        <v>0</v>
      </c>
      <c r="G144" s="57"/>
    </row>
    <row r="145" spans="1:7" s="50" customFormat="1" ht="13.2" x14ac:dyDescent="0.25">
      <c r="A145" s="69">
        <v>5</v>
      </c>
      <c r="B145" s="48" t="s">
        <v>42</v>
      </c>
      <c r="C145" s="48" t="s">
        <v>18</v>
      </c>
      <c r="D145" s="48">
        <v>1</v>
      </c>
      <c r="E145" s="70">
        <v>0</v>
      </c>
      <c r="F145" s="49">
        <f t="shared" si="22"/>
        <v>0</v>
      </c>
      <c r="G145" s="57"/>
    </row>
    <row r="146" spans="1:7" s="50" customFormat="1" ht="13.2" x14ac:dyDescent="0.25">
      <c r="A146" s="69">
        <v>6</v>
      </c>
      <c r="B146" s="48" t="s">
        <v>104</v>
      </c>
      <c r="C146" s="57" t="s">
        <v>18</v>
      </c>
      <c r="D146" s="57">
        <v>1</v>
      </c>
      <c r="E146" s="70">
        <v>0</v>
      </c>
      <c r="F146" s="49">
        <f t="shared" si="22"/>
        <v>0</v>
      </c>
      <c r="G146" s="57"/>
    </row>
    <row r="147" spans="1:7" s="50" customFormat="1" ht="13.2" x14ac:dyDescent="0.25">
      <c r="A147" s="69">
        <v>7</v>
      </c>
      <c r="B147" s="48" t="s">
        <v>232</v>
      </c>
      <c r="C147" s="48" t="s">
        <v>18</v>
      </c>
      <c r="D147" s="48">
        <v>1</v>
      </c>
      <c r="E147" s="70">
        <v>0</v>
      </c>
      <c r="F147" s="49">
        <f t="shared" si="22"/>
        <v>0</v>
      </c>
      <c r="G147" s="57"/>
    </row>
    <row r="148" spans="1:7" s="50" customFormat="1" ht="13.2" x14ac:dyDescent="0.25">
      <c r="A148" s="69">
        <v>8</v>
      </c>
      <c r="B148" s="48" t="s">
        <v>233</v>
      </c>
      <c r="C148" s="48" t="s">
        <v>18</v>
      </c>
      <c r="D148" s="48">
        <v>1</v>
      </c>
      <c r="E148" s="70">
        <v>0</v>
      </c>
      <c r="F148" s="49">
        <f t="shared" si="22"/>
        <v>0</v>
      </c>
      <c r="G148" s="57"/>
    </row>
    <row r="149" spans="1:7" s="50" customFormat="1" ht="13.2" x14ac:dyDescent="0.25">
      <c r="A149" s="69">
        <v>9</v>
      </c>
      <c r="B149" s="48" t="s">
        <v>106</v>
      </c>
      <c r="C149" s="48" t="s">
        <v>18</v>
      </c>
      <c r="D149" s="48">
        <v>1</v>
      </c>
      <c r="E149" s="70">
        <v>0</v>
      </c>
      <c r="F149" s="49">
        <f t="shared" si="22"/>
        <v>0</v>
      </c>
    </row>
    <row r="150" spans="1:7" s="50" customFormat="1" ht="13.2" x14ac:dyDescent="0.25">
      <c r="A150" s="69">
        <v>10</v>
      </c>
      <c r="B150" s="48" t="s">
        <v>175</v>
      </c>
      <c r="C150" s="48" t="s">
        <v>18</v>
      </c>
      <c r="D150" s="48">
        <v>1</v>
      </c>
      <c r="E150" s="70">
        <v>0</v>
      </c>
      <c r="F150" s="49">
        <f t="shared" si="22"/>
        <v>0</v>
      </c>
    </row>
    <row r="151" spans="1:7" s="50" customFormat="1" ht="13.2" x14ac:dyDescent="0.25">
      <c r="A151" s="69">
        <v>11</v>
      </c>
      <c r="B151" s="48" t="s">
        <v>234</v>
      </c>
      <c r="C151" s="48" t="s">
        <v>18</v>
      </c>
      <c r="D151" s="48">
        <v>2</v>
      </c>
      <c r="E151" s="70">
        <v>0</v>
      </c>
      <c r="F151" s="49">
        <f t="shared" si="22"/>
        <v>0</v>
      </c>
    </row>
    <row r="152" spans="1:7" s="50" customFormat="1" ht="13.2" x14ac:dyDescent="0.25">
      <c r="A152" s="69">
        <v>12</v>
      </c>
      <c r="B152" s="48" t="s">
        <v>235</v>
      </c>
      <c r="C152" s="48" t="s">
        <v>18</v>
      </c>
      <c r="D152" s="48">
        <v>1</v>
      </c>
      <c r="E152" s="70">
        <v>0</v>
      </c>
      <c r="F152" s="49">
        <f t="shared" si="22"/>
        <v>0</v>
      </c>
    </row>
    <row r="153" spans="1:7" s="50" customFormat="1" ht="13.2" x14ac:dyDescent="0.25">
      <c r="A153" s="69">
        <v>13</v>
      </c>
      <c r="B153" s="48" t="s">
        <v>176</v>
      </c>
      <c r="C153" s="57" t="s">
        <v>18</v>
      </c>
      <c r="D153" s="57">
        <v>8</v>
      </c>
      <c r="E153" s="70">
        <v>0</v>
      </c>
      <c r="F153" s="49">
        <f t="shared" si="22"/>
        <v>0</v>
      </c>
    </row>
    <row r="154" spans="1:7" s="50" customFormat="1" ht="13.2" x14ac:dyDescent="0.25">
      <c r="A154" s="69">
        <v>14</v>
      </c>
      <c r="B154" s="48" t="s">
        <v>177</v>
      </c>
      <c r="C154" s="48" t="s">
        <v>18</v>
      </c>
      <c r="D154" s="48">
        <v>7</v>
      </c>
      <c r="E154" s="70">
        <v>0</v>
      </c>
      <c r="F154" s="49">
        <f t="shared" si="22"/>
        <v>0</v>
      </c>
    </row>
    <row r="155" spans="1:7" s="50" customFormat="1" ht="13.2" x14ac:dyDescent="0.25">
      <c r="A155" s="69">
        <v>15</v>
      </c>
      <c r="B155" s="48" t="s">
        <v>181</v>
      </c>
      <c r="C155" s="48" t="s">
        <v>18</v>
      </c>
      <c r="D155" s="48">
        <v>1</v>
      </c>
      <c r="E155" s="70">
        <v>0</v>
      </c>
      <c r="F155" s="49">
        <f t="shared" si="22"/>
        <v>0</v>
      </c>
    </row>
    <row r="156" spans="1:7" s="50" customFormat="1" ht="13.2" x14ac:dyDescent="0.25">
      <c r="A156" s="69">
        <v>16</v>
      </c>
      <c r="B156" s="48" t="s">
        <v>178</v>
      </c>
      <c r="C156" s="48" t="s">
        <v>18</v>
      </c>
      <c r="D156" s="48">
        <v>2</v>
      </c>
      <c r="E156" s="70">
        <v>0</v>
      </c>
      <c r="F156" s="49">
        <f t="shared" si="22"/>
        <v>0</v>
      </c>
    </row>
    <row r="157" spans="1:7" s="50" customFormat="1" ht="13.2" x14ac:dyDescent="0.25">
      <c r="A157" s="69">
        <v>17</v>
      </c>
      <c r="B157" s="48" t="s">
        <v>107</v>
      </c>
      <c r="C157" s="48" t="s">
        <v>18</v>
      </c>
      <c r="D157" s="48">
        <v>1</v>
      </c>
      <c r="E157" s="70">
        <v>0</v>
      </c>
      <c r="F157" s="49">
        <f t="shared" si="22"/>
        <v>0</v>
      </c>
    </row>
    <row r="158" spans="1:7" s="50" customFormat="1" ht="13.2" x14ac:dyDescent="0.25">
      <c r="A158" s="69">
        <v>18</v>
      </c>
      <c r="B158" s="48" t="s">
        <v>189</v>
      </c>
      <c r="C158" s="48" t="s">
        <v>18</v>
      </c>
      <c r="D158" s="48">
        <v>1</v>
      </c>
      <c r="E158" s="70">
        <v>0</v>
      </c>
      <c r="F158" s="49">
        <f t="shared" si="22"/>
        <v>0</v>
      </c>
    </row>
    <row r="159" spans="1:7" s="50" customFormat="1" ht="13.2" x14ac:dyDescent="0.25">
      <c r="A159" s="69">
        <v>19</v>
      </c>
      <c r="B159" s="48" t="s">
        <v>179</v>
      </c>
      <c r="C159" s="48" t="s">
        <v>18</v>
      </c>
      <c r="D159" s="48">
        <v>4</v>
      </c>
      <c r="E159" s="70">
        <v>0</v>
      </c>
      <c r="F159" s="49">
        <f t="shared" si="22"/>
        <v>0</v>
      </c>
    </row>
    <row r="160" spans="1:7" s="50" customFormat="1" ht="13.2" x14ac:dyDescent="0.25">
      <c r="A160" s="69">
        <v>20</v>
      </c>
      <c r="B160" s="48" t="s">
        <v>44</v>
      </c>
      <c r="C160" s="48" t="s">
        <v>18</v>
      </c>
      <c r="D160" s="48">
        <v>55</v>
      </c>
      <c r="E160" s="70">
        <v>0</v>
      </c>
      <c r="F160" s="49">
        <f t="shared" si="22"/>
        <v>0</v>
      </c>
    </row>
    <row r="161" spans="1:7" s="50" customFormat="1" ht="13.2" x14ac:dyDescent="0.25">
      <c r="A161" s="69">
        <v>21</v>
      </c>
      <c r="B161" s="48" t="s">
        <v>45</v>
      </c>
      <c r="C161" s="48" t="s">
        <v>18</v>
      </c>
      <c r="D161" s="48">
        <v>12</v>
      </c>
      <c r="E161" s="70">
        <v>0</v>
      </c>
      <c r="F161" s="49">
        <f t="shared" si="22"/>
        <v>0</v>
      </c>
    </row>
    <row r="162" spans="1:7" s="50" customFormat="1" ht="13.2" x14ac:dyDescent="0.25">
      <c r="A162" s="69">
        <v>22</v>
      </c>
      <c r="B162" s="48" t="s">
        <v>46</v>
      </c>
      <c r="C162" s="48" t="s">
        <v>18</v>
      </c>
      <c r="D162" s="48">
        <v>20</v>
      </c>
      <c r="E162" s="70">
        <v>0</v>
      </c>
      <c r="F162" s="49">
        <f t="shared" si="22"/>
        <v>0</v>
      </c>
    </row>
    <row r="163" spans="1:7" s="50" customFormat="1" ht="13.2" x14ac:dyDescent="0.25">
      <c r="A163" s="69">
        <v>23</v>
      </c>
      <c r="B163" s="48" t="s">
        <v>180</v>
      </c>
      <c r="C163" s="48" t="s">
        <v>18</v>
      </c>
      <c r="D163" s="48">
        <v>3</v>
      </c>
      <c r="E163" s="70">
        <v>0</v>
      </c>
      <c r="F163" s="49">
        <f t="shared" si="22"/>
        <v>0</v>
      </c>
    </row>
    <row r="164" spans="1:7" s="50" customFormat="1" ht="13.2" x14ac:dyDescent="0.25">
      <c r="A164" s="69">
        <v>24</v>
      </c>
      <c r="B164" s="48" t="s">
        <v>23</v>
      </c>
      <c r="C164" s="48" t="s">
        <v>24</v>
      </c>
      <c r="D164" s="48">
        <v>1</v>
      </c>
      <c r="E164" s="70">
        <v>0</v>
      </c>
      <c r="F164" s="49">
        <f t="shared" si="22"/>
        <v>0</v>
      </c>
    </row>
    <row r="165" spans="1:7" s="50" customFormat="1" ht="13.2" x14ac:dyDescent="0.25">
      <c r="A165" s="69">
        <v>25</v>
      </c>
      <c r="B165" s="71" t="s">
        <v>32</v>
      </c>
      <c r="C165" s="71" t="s">
        <v>24</v>
      </c>
      <c r="D165" s="71">
        <v>1</v>
      </c>
      <c r="E165" s="70">
        <v>0</v>
      </c>
      <c r="F165" s="49">
        <f t="shared" si="22"/>
        <v>0</v>
      </c>
    </row>
    <row r="166" spans="1:7" s="50" customFormat="1" ht="13.2" x14ac:dyDescent="0.25">
      <c r="A166" s="72"/>
      <c r="B166" s="48" t="s">
        <v>27</v>
      </c>
      <c r="C166" s="48"/>
      <c r="D166" s="48"/>
      <c r="E166" s="68"/>
      <c r="F166" s="68">
        <f>SUM(F141:F165)</f>
        <v>0</v>
      </c>
    </row>
    <row r="167" spans="1:7" s="50" customFormat="1" ht="13.2" x14ac:dyDescent="0.25">
      <c r="A167" s="72"/>
      <c r="B167" s="48"/>
      <c r="C167" s="48"/>
      <c r="D167" s="48"/>
      <c r="E167" s="70"/>
      <c r="F167" s="70"/>
    </row>
    <row r="168" spans="1:7" ht="13.8" customHeight="1" x14ac:dyDescent="0.3">
      <c r="B168" s="16" t="s">
        <v>183</v>
      </c>
      <c r="C168" s="45"/>
      <c r="D168" s="45"/>
      <c r="E168" s="29"/>
      <c r="F168" s="30"/>
    </row>
    <row r="169" spans="1:7" s="50" customFormat="1" ht="13.2" x14ac:dyDescent="0.25">
      <c r="A169" s="69">
        <v>1</v>
      </c>
      <c r="B169" s="57" t="s">
        <v>170</v>
      </c>
      <c r="C169" s="57"/>
      <c r="D169" s="57"/>
      <c r="E169" s="70"/>
      <c r="F169" s="70"/>
      <c r="G169" s="57"/>
    </row>
    <row r="170" spans="1:7" s="50" customFormat="1" ht="13.2" x14ac:dyDescent="0.25">
      <c r="A170" s="69"/>
      <c r="B170" s="57" t="s">
        <v>184</v>
      </c>
      <c r="C170" s="57"/>
      <c r="D170" s="57"/>
      <c r="E170" s="70"/>
      <c r="F170" s="70"/>
      <c r="G170" s="57"/>
    </row>
    <row r="171" spans="1:7" s="50" customFormat="1" ht="13.2" x14ac:dyDescent="0.25">
      <c r="A171" s="69"/>
      <c r="B171" s="48" t="s">
        <v>185</v>
      </c>
      <c r="C171" s="57" t="s">
        <v>18</v>
      </c>
      <c r="D171" s="57">
        <v>1</v>
      </c>
      <c r="E171" s="70">
        <v>0</v>
      </c>
      <c r="F171" s="49">
        <f t="shared" ref="F171:F173" si="23">D171*E171</f>
        <v>0</v>
      </c>
      <c r="G171" s="57"/>
    </row>
    <row r="172" spans="1:7" s="50" customFormat="1" ht="13.2" x14ac:dyDescent="0.25">
      <c r="A172" s="69">
        <v>2</v>
      </c>
      <c r="B172" s="48" t="s">
        <v>186</v>
      </c>
      <c r="C172" s="57" t="s">
        <v>18</v>
      </c>
      <c r="D172" s="57">
        <v>1</v>
      </c>
      <c r="E172" s="70">
        <v>0</v>
      </c>
      <c r="F172" s="49">
        <f t="shared" si="23"/>
        <v>0</v>
      </c>
      <c r="G172" s="57"/>
    </row>
    <row r="173" spans="1:7" s="50" customFormat="1" ht="13.2" x14ac:dyDescent="0.25">
      <c r="A173" s="69">
        <v>3</v>
      </c>
      <c r="B173" s="48" t="s">
        <v>105</v>
      </c>
      <c r="C173" s="57" t="s">
        <v>18</v>
      </c>
      <c r="D173" s="57">
        <v>1</v>
      </c>
      <c r="E173" s="70">
        <v>0</v>
      </c>
      <c r="F173" s="49">
        <f t="shared" si="23"/>
        <v>0</v>
      </c>
      <c r="G173" s="57"/>
    </row>
    <row r="174" spans="1:7" s="50" customFormat="1" ht="13.2" x14ac:dyDescent="0.25">
      <c r="A174" s="69">
        <v>4</v>
      </c>
      <c r="B174" s="48" t="s">
        <v>234</v>
      </c>
      <c r="C174" s="48" t="s">
        <v>18</v>
      </c>
      <c r="D174" s="48">
        <v>4</v>
      </c>
      <c r="E174" s="70">
        <v>0</v>
      </c>
      <c r="F174" s="49">
        <f t="shared" ref="F174:F187" si="24">D174*E174</f>
        <v>0</v>
      </c>
    </row>
    <row r="175" spans="1:7" s="50" customFormat="1" ht="13.2" x14ac:dyDescent="0.25">
      <c r="A175" s="69">
        <v>5</v>
      </c>
      <c r="B175" s="48" t="s">
        <v>236</v>
      </c>
      <c r="C175" s="48" t="s">
        <v>18</v>
      </c>
      <c r="D175" s="48">
        <v>2</v>
      </c>
      <c r="E175" s="70">
        <v>0</v>
      </c>
      <c r="F175" s="49">
        <f t="shared" ref="F175" si="25">D175*E175</f>
        <v>0</v>
      </c>
    </row>
    <row r="176" spans="1:7" s="50" customFormat="1" ht="13.2" x14ac:dyDescent="0.25">
      <c r="A176" s="69">
        <v>6</v>
      </c>
      <c r="B176" s="48" t="s">
        <v>237</v>
      </c>
      <c r="C176" s="48" t="s">
        <v>18</v>
      </c>
      <c r="D176" s="48">
        <v>1</v>
      </c>
      <c r="E176" s="70">
        <v>0</v>
      </c>
      <c r="F176" s="49">
        <f t="shared" si="24"/>
        <v>0</v>
      </c>
    </row>
    <row r="177" spans="1:7" s="50" customFormat="1" ht="13.2" x14ac:dyDescent="0.25">
      <c r="A177" s="69">
        <v>7</v>
      </c>
      <c r="B177" s="48" t="s">
        <v>175</v>
      </c>
      <c r="C177" s="48" t="s">
        <v>18</v>
      </c>
      <c r="D177" s="48">
        <v>1</v>
      </c>
      <c r="E177" s="70">
        <v>0</v>
      </c>
      <c r="F177" s="49">
        <f t="shared" si="24"/>
        <v>0</v>
      </c>
    </row>
    <row r="178" spans="1:7" s="50" customFormat="1" ht="13.2" x14ac:dyDescent="0.25">
      <c r="A178" s="69">
        <v>8</v>
      </c>
      <c r="B178" s="50" t="s">
        <v>108</v>
      </c>
      <c r="C178" s="50" t="s">
        <v>18</v>
      </c>
      <c r="D178" s="50">
        <v>1</v>
      </c>
      <c r="E178" s="70">
        <v>0</v>
      </c>
      <c r="F178" s="49">
        <f t="shared" si="24"/>
        <v>0</v>
      </c>
    </row>
    <row r="179" spans="1:7" s="50" customFormat="1" ht="13.2" x14ac:dyDescent="0.25">
      <c r="A179" s="69">
        <v>9</v>
      </c>
      <c r="B179" s="48" t="s">
        <v>176</v>
      </c>
      <c r="C179" s="57" t="s">
        <v>18</v>
      </c>
      <c r="D179" s="57">
        <v>10</v>
      </c>
      <c r="E179" s="70">
        <v>0</v>
      </c>
      <c r="F179" s="49">
        <f t="shared" si="24"/>
        <v>0</v>
      </c>
    </row>
    <row r="180" spans="1:7" s="50" customFormat="1" ht="13.2" x14ac:dyDescent="0.25">
      <c r="A180" s="69">
        <v>10</v>
      </c>
      <c r="B180" s="48" t="s">
        <v>177</v>
      </c>
      <c r="C180" s="48" t="s">
        <v>18</v>
      </c>
      <c r="D180" s="48">
        <v>20</v>
      </c>
      <c r="E180" s="70">
        <v>0</v>
      </c>
      <c r="F180" s="49">
        <f t="shared" si="24"/>
        <v>0</v>
      </c>
    </row>
    <row r="181" spans="1:7" s="50" customFormat="1" ht="13.2" x14ac:dyDescent="0.25">
      <c r="A181" s="69">
        <v>11</v>
      </c>
      <c r="B181" s="48" t="s">
        <v>181</v>
      </c>
      <c r="C181" s="48" t="s">
        <v>18</v>
      </c>
      <c r="D181" s="48">
        <v>1</v>
      </c>
      <c r="E181" s="70">
        <v>0</v>
      </c>
      <c r="F181" s="49">
        <f t="shared" si="24"/>
        <v>0</v>
      </c>
    </row>
    <row r="182" spans="1:7" s="50" customFormat="1" ht="13.2" x14ac:dyDescent="0.25">
      <c r="A182" s="69">
        <v>12</v>
      </c>
      <c r="B182" s="48" t="s">
        <v>178</v>
      </c>
      <c r="C182" s="48" t="s">
        <v>18</v>
      </c>
      <c r="D182" s="48">
        <v>1</v>
      </c>
      <c r="E182" s="70">
        <v>0</v>
      </c>
      <c r="F182" s="49">
        <f t="shared" si="24"/>
        <v>0</v>
      </c>
    </row>
    <row r="183" spans="1:7" s="50" customFormat="1" ht="13.2" x14ac:dyDescent="0.25">
      <c r="A183" s="69">
        <v>13</v>
      </c>
      <c r="B183" s="48" t="s">
        <v>179</v>
      </c>
      <c r="C183" s="48" t="s">
        <v>18</v>
      </c>
      <c r="D183" s="48">
        <v>1</v>
      </c>
      <c r="E183" s="70">
        <v>0</v>
      </c>
      <c r="F183" s="49">
        <f t="shared" si="24"/>
        <v>0</v>
      </c>
    </row>
    <row r="184" spans="1:7" s="50" customFormat="1" ht="13.2" x14ac:dyDescent="0.25">
      <c r="A184" s="69">
        <v>14</v>
      </c>
      <c r="B184" s="48" t="s">
        <v>44</v>
      </c>
      <c r="C184" s="48" t="s">
        <v>18</v>
      </c>
      <c r="D184" s="48">
        <v>100</v>
      </c>
      <c r="E184" s="70">
        <v>0</v>
      </c>
      <c r="F184" s="49">
        <f t="shared" si="24"/>
        <v>0</v>
      </c>
    </row>
    <row r="185" spans="1:7" s="50" customFormat="1" ht="13.2" x14ac:dyDescent="0.25">
      <c r="A185" s="69">
        <v>15</v>
      </c>
      <c r="B185" s="48" t="s">
        <v>46</v>
      </c>
      <c r="C185" s="48" t="s">
        <v>18</v>
      </c>
      <c r="D185" s="48">
        <v>3</v>
      </c>
      <c r="E185" s="70">
        <v>0</v>
      </c>
      <c r="F185" s="49">
        <f t="shared" si="24"/>
        <v>0</v>
      </c>
    </row>
    <row r="186" spans="1:7" s="50" customFormat="1" ht="13.2" x14ac:dyDescent="0.25">
      <c r="A186" s="69">
        <v>16</v>
      </c>
      <c r="B186" s="48" t="s">
        <v>23</v>
      </c>
      <c r="C186" s="48" t="s">
        <v>24</v>
      </c>
      <c r="D186" s="48">
        <v>1</v>
      </c>
      <c r="E186" s="70">
        <v>0</v>
      </c>
      <c r="F186" s="49">
        <f t="shared" si="24"/>
        <v>0</v>
      </c>
    </row>
    <row r="187" spans="1:7" s="50" customFormat="1" ht="13.2" x14ac:dyDescent="0.25">
      <c r="A187" s="69">
        <v>17</v>
      </c>
      <c r="B187" s="71" t="s">
        <v>32</v>
      </c>
      <c r="C187" s="71" t="s">
        <v>24</v>
      </c>
      <c r="D187" s="71">
        <v>1</v>
      </c>
      <c r="E187" s="70">
        <v>0</v>
      </c>
      <c r="F187" s="49">
        <f t="shared" si="24"/>
        <v>0</v>
      </c>
    </row>
    <row r="188" spans="1:7" s="50" customFormat="1" ht="13.2" x14ac:dyDescent="0.25">
      <c r="A188" s="72"/>
      <c r="B188" s="48" t="s">
        <v>27</v>
      </c>
      <c r="C188" s="48"/>
      <c r="D188" s="48"/>
      <c r="E188" s="68"/>
      <c r="F188" s="68">
        <f>SUM(F171:F187)</f>
        <v>0</v>
      </c>
    </row>
    <row r="189" spans="1:7" s="50" customFormat="1" ht="13.2" x14ac:dyDescent="0.25">
      <c r="A189" s="72"/>
      <c r="B189" s="48"/>
      <c r="C189" s="48"/>
      <c r="D189" s="48"/>
      <c r="E189" s="70"/>
      <c r="F189" s="70"/>
    </row>
    <row r="190" spans="1:7" ht="13.8" customHeight="1" x14ac:dyDescent="0.3">
      <c r="B190" s="16" t="s">
        <v>188</v>
      </c>
      <c r="C190" s="45"/>
      <c r="D190" s="45"/>
      <c r="E190" s="29"/>
      <c r="F190" s="30"/>
    </row>
    <row r="191" spans="1:7" s="50" customFormat="1" ht="13.2" x14ac:dyDescent="0.25">
      <c r="A191" s="69">
        <v>1</v>
      </c>
      <c r="B191" s="57" t="s">
        <v>170</v>
      </c>
      <c r="C191" s="57"/>
      <c r="D191" s="57"/>
      <c r="E191" s="70"/>
      <c r="F191" s="70"/>
      <c r="G191" s="57"/>
    </row>
    <row r="192" spans="1:7" s="50" customFormat="1" ht="13.2" x14ac:dyDescent="0.25">
      <c r="A192" s="69"/>
      <c r="B192" s="57" t="s">
        <v>171</v>
      </c>
      <c r="C192" s="57"/>
      <c r="D192" s="57"/>
      <c r="E192" s="70"/>
      <c r="F192" s="70"/>
      <c r="G192" s="57"/>
    </row>
    <row r="193" spans="1:7" s="50" customFormat="1" ht="13.2" x14ac:dyDescent="0.25">
      <c r="A193" s="69"/>
      <c r="B193" s="48" t="s">
        <v>185</v>
      </c>
      <c r="C193" s="57" t="s">
        <v>18</v>
      </c>
      <c r="D193" s="57">
        <v>1</v>
      </c>
      <c r="E193" s="70">
        <v>0</v>
      </c>
      <c r="F193" s="49">
        <f t="shared" ref="F193:F206" si="26">D193*E193</f>
        <v>0</v>
      </c>
      <c r="G193" s="57"/>
    </row>
    <row r="194" spans="1:7" s="50" customFormat="1" ht="13.2" x14ac:dyDescent="0.25">
      <c r="A194" s="69">
        <v>2</v>
      </c>
      <c r="B194" s="48" t="s">
        <v>186</v>
      </c>
      <c r="C194" s="57" t="s">
        <v>18</v>
      </c>
      <c r="D194" s="57">
        <v>1</v>
      </c>
      <c r="E194" s="70">
        <v>0</v>
      </c>
      <c r="F194" s="49">
        <f t="shared" si="26"/>
        <v>0</v>
      </c>
      <c r="G194" s="57"/>
    </row>
    <row r="195" spans="1:7" s="50" customFormat="1" ht="13.2" x14ac:dyDescent="0.25">
      <c r="A195" s="69">
        <v>3</v>
      </c>
      <c r="B195" s="48" t="s">
        <v>105</v>
      </c>
      <c r="C195" s="57" t="s">
        <v>18</v>
      </c>
      <c r="D195" s="57">
        <v>1</v>
      </c>
      <c r="E195" s="70">
        <v>0</v>
      </c>
      <c r="F195" s="49">
        <f t="shared" si="26"/>
        <v>0</v>
      </c>
      <c r="G195" s="57"/>
    </row>
    <row r="196" spans="1:7" s="50" customFormat="1" ht="13.2" x14ac:dyDescent="0.25">
      <c r="A196" s="69">
        <v>4</v>
      </c>
      <c r="B196" s="48" t="s">
        <v>234</v>
      </c>
      <c r="C196" s="48" t="s">
        <v>18</v>
      </c>
      <c r="D196" s="48">
        <v>4</v>
      </c>
      <c r="E196" s="70">
        <v>0</v>
      </c>
      <c r="F196" s="49">
        <f t="shared" si="26"/>
        <v>0</v>
      </c>
    </row>
    <row r="197" spans="1:7" s="50" customFormat="1" ht="13.2" x14ac:dyDescent="0.25">
      <c r="A197" s="69">
        <v>5</v>
      </c>
      <c r="B197" s="48" t="s">
        <v>238</v>
      </c>
      <c r="C197" s="48" t="s">
        <v>18</v>
      </c>
      <c r="D197" s="48">
        <v>7</v>
      </c>
      <c r="E197" s="70">
        <v>0</v>
      </c>
      <c r="F197" s="49">
        <f t="shared" si="26"/>
        <v>0</v>
      </c>
    </row>
    <row r="198" spans="1:7" s="50" customFormat="1" ht="13.2" x14ac:dyDescent="0.25">
      <c r="A198" s="69">
        <v>6</v>
      </c>
      <c r="B198" s="48" t="s">
        <v>235</v>
      </c>
      <c r="C198" s="48" t="s">
        <v>18</v>
      </c>
      <c r="D198" s="48">
        <v>1</v>
      </c>
      <c r="E198" s="70">
        <v>0</v>
      </c>
      <c r="F198" s="49">
        <f t="shared" si="26"/>
        <v>0</v>
      </c>
    </row>
    <row r="199" spans="1:7" s="50" customFormat="1" ht="13.2" x14ac:dyDescent="0.25">
      <c r="A199" s="69">
        <v>7</v>
      </c>
      <c r="B199" s="48" t="s">
        <v>176</v>
      </c>
      <c r="C199" s="57" t="s">
        <v>18</v>
      </c>
      <c r="D199" s="57">
        <v>4</v>
      </c>
      <c r="E199" s="70">
        <v>0</v>
      </c>
      <c r="F199" s="49">
        <f t="shared" si="26"/>
        <v>0</v>
      </c>
    </row>
    <row r="200" spans="1:7" s="50" customFormat="1" ht="13.2" x14ac:dyDescent="0.25">
      <c r="A200" s="69">
        <v>8</v>
      </c>
      <c r="B200" s="48" t="s">
        <v>177</v>
      </c>
      <c r="C200" s="48" t="s">
        <v>18</v>
      </c>
      <c r="D200" s="48">
        <v>3</v>
      </c>
      <c r="E200" s="70">
        <v>0</v>
      </c>
      <c r="F200" s="49">
        <f t="shared" si="26"/>
        <v>0</v>
      </c>
    </row>
    <row r="201" spans="1:7" s="50" customFormat="1" ht="13.2" x14ac:dyDescent="0.25">
      <c r="A201" s="69">
        <v>9</v>
      </c>
      <c r="B201" s="48" t="s">
        <v>178</v>
      </c>
      <c r="C201" s="48" t="s">
        <v>18</v>
      </c>
      <c r="D201" s="48">
        <v>2</v>
      </c>
      <c r="E201" s="70">
        <v>0</v>
      </c>
      <c r="F201" s="49">
        <f t="shared" si="26"/>
        <v>0</v>
      </c>
    </row>
    <row r="202" spans="1:7" s="50" customFormat="1" ht="13.2" x14ac:dyDescent="0.25">
      <c r="A202" s="69">
        <v>10</v>
      </c>
      <c r="B202" s="48" t="s">
        <v>189</v>
      </c>
      <c r="C202" s="48" t="s">
        <v>18</v>
      </c>
      <c r="D202" s="48">
        <v>1</v>
      </c>
      <c r="E202" s="70">
        <v>0</v>
      </c>
      <c r="F202" s="49">
        <f t="shared" si="26"/>
        <v>0</v>
      </c>
    </row>
    <row r="203" spans="1:7" s="50" customFormat="1" ht="13.2" x14ac:dyDescent="0.25">
      <c r="A203" s="69">
        <v>11</v>
      </c>
      <c r="B203" s="48" t="s">
        <v>44</v>
      </c>
      <c r="C203" s="48" t="s">
        <v>18</v>
      </c>
      <c r="D203" s="48">
        <v>65</v>
      </c>
      <c r="E203" s="70">
        <v>0</v>
      </c>
      <c r="F203" s="49">
        <f t="shared" si="26"/>
        <v>0</v>
      </c>
    </row>
    <row r="204" spans="1:7" s="50" customFormat="1" ht="13.2" x14ac:dyDescent="0.25">
      <c r="A204" s="69">
        <v>12</v>
      </c>
      <c r="B204" s="48" t="s">
        <v>46</v>
      </c>
      <c r="C204" s="48" t="s">
        <v>18</v>
      </c>
      <c r="D204" s="48">
        <v>3</v>
      </c>
      <c r="E204" s="70">
        <v>0</v>
      </c>
      <c r="F204" s="49">
        <f t="shared" si="26"/>
        <v>0</v>
      </c>
    </row>
    <row r="205" spans="1:7" s="50" customFormat="1" ht="13.2" x14ac:dyDescent="0.25">
      <c r="A205" s="69">
        <v>13</v>
      </c>
      <c r="B205" s="48" t="s">
        <v>23</v>
      </c>
      <c r="C205" s="48" t="s">
        <v>24</v>
      </c>
      <c r="D205" s="48">
        <v>1</v>
      </c>
      <c r="E205" s="70">
        <v>0</v>
      </c>
      <c r="F205" s="49">
        <f t="shared" si="26"/>
        <v>0</v>
      </c>
    </row>
    <row r="206" spans="1:7" s="50" customFormat="1" ht="13.2" x14ac:dyDescent="0.25">
      <c r="A206" s="69">
        <v>14</v>
      </c>
      <c r="B206" s="71" t="s">
        <v>32</v>
      </c>
      <c r="C206" s="71" t="s">
        <v>24</v>
      </c>
      <c r="D206" s="71">
        <v>1</v>
      </c>
      <c r="E206" s="70">
        <v>0</v>
      </c>
      <c r="F206" s="49">
        <f t="shared" si="26"/>
        <v>0</v>
      </c>
    </row>
    <row r="207" spans="1:7" s="50" customFormat="1" ht="13.2" x14ac:dyDescent="0.25">
      <c r="A207" s="72"/>
      <c r="B207" s="48" t="s">
        <v>27</v>
      </c>
      <c r="C207" s="48"/>
      <c r="D207" s="48"/>
      <c r="E207" s="68"/>
      <c r="F207" s="68">
        <f>SUM(F193:F206)</f>
        <v>0</v>
      </c>
    </row>
    <row r="208" spans="1:7" s="50" customFormat="1" ht="13.2" x14ac:dyDescent="0.25">
      <c r="A208" s="57"/>
      <c r="E208" s="49"/>
      <c r="F208" s="70"/>
    </row>
    <row r="209" spans="1:6" x14ac:dyDescent="0.3">
      <c r="A209" s="33"/>
      <c r="B209" s="56" t="s">
        <v>187</v>
      </c>
      <c r="E209" s="30"/>
      <c r="F209" s="30"/>
    </row>
    <row r="210" spans="1:6" x14ac:dyDescent="0.3">
      <c r="A210" s="31"/>
      <c r="B210" s="45" t="s">
        <v>239</v>
      </c>
      <c r="D210" s="19" t="s">
        <v>68</v>
      </c>
      <c r="E210" s="29"/>
      <c r="F210" s="32"/>
    </row>
    <row r="211" spans="1:6" x14ac:dyDescent="0.3">
      <c r="A211" s="31"/>
      <c r="B211" s="45" t="s">
        <v>199</v>
      </c>
      <c r="E211" s="29"/>
      <c r="F211" s="32"/>
    </row>
    <row r="212" spans="1:6" x14ac:dyDescent="0.3">
      <c r="B212" s="48" t="s">
        <v>71</v>
      </c>
      <c r="C212" s="50"/>
      <c r="D212" s="50"/>
      <c r="E212" s="50"/>
      <c r="F212" s="32"/>
    </row>
    <row r="213" spans="1:6" x14ac:dyDescent="0.3">
      <c r="B213" s="48" t="s">
        <v>190</v>
      </c>
      <c r="C213" s="50"/>
      <c r="D213" s="50"/>
      <c r="E213" s="50"/>
      <c r="F213" s="32"/>
    </row>
    <row r="214" spans="1:6" x14ac:dyDescent="0.3">
      <c r="B214" s="48" t="s">
        <v>92</v>
      </c>
      <c r="C214" s="50"/>
      <c r="D214" s="50"/>
      <c r="E214" s="50"/>
      <c r="F214" s="32"/>
    </row>
    <row r="215" spans="1:6" x14ac:dyDescent="0.3">
      <c r="B215" s="48" t="s">
        <v>191</v>
      </c>
      <c r="C215" s="50"/>
      <c r="D215" s="50"/>
      <c r="E215" s="50"/>
      <c r="F215" s="32"/>
    </row>
    <row r="216" spans="1:6" x14ac:dyDescent="0.3">
      <c r="B216" s="48" t="s">
        <v>72</v>
      </c>
      <c r="C216" s="50"/>
      <c r="D216" s="50"/>
      <c r="E216" s="50"/>
      <c r="F216" s="32"/>
    </row>
    <row r="217" spans="1:6" x14ac:dyDescent="0.3">
      <c r="B217" s="48" t="s">
        <v>192</v>
      </c>
      <c r="C217" s="50"/>
      <c r="D217" s="50"/>
      <c r="E217" s="50"/>
      <c r="F217" s="32"/>
    </row>
    <row r="218" spans="1:6" x14ac:dyDescent="0.3">
      <c r="B218" s="48" t="s">
        <v>73</v>
      </c>
      <c r="C218" s="50"/>
      <c r="D218" s="50"/>
      <c r="E218" s="50"/>
      <c r="F218" s="32"/>
    </row>
    <row r="219" spans="1:6" x14ac:dyDescent="0.3">
      <c r="B219" s="48" t="s">
        <v>194</v>
      </c>
      <c r="C219" s="50"/>
      <c r="D219" s="50"/>
      <c r="E219" s="50"/>
      <c r="F219" s="32"/>
    </row>
    <row r="220" spans="1:6" x14ac:dyDescent="0.3">
      <c r="B220" s="48"/>
      <c r="C220" s="57"/>
      <c r="D220" s="57"/>
      <c r="E220" s="57"/>
      <c r="F220" s="32"/>
    </row>
    <row r="221" spans="1:6" ht="40.200000000000003" x14ac:dyDescent="0.3">
      <c r="B221" s="58" t="s">
        <v>193</v>
      </c>
      <c r="C221" s="57"/>
      <c r="D221" s="57"/>
      <c r="E221" s="57"/>
      <c r="F221" s="32"/>
    </row>
    <row r="222" spans="1:6" x14ac:dyDescent="0.3">
      <c r="A222" s="33"/>
      <c r="B222" s="35" t="s">
        <v>27</v>
      </c>
      <c r="C222" s="85" t="s">
        <v>18</v>
      </c>
      <c r="D222" s="85">
        <v>1</v>
      </c>
      <c r="E222" s="86">
        <v>0</v>
      </c>
      <c r="F222" s="87">
        <f t="shared" ref="F222" si="27">D222*E222</f>
        <v>0</v>
      </c>
    </row>
    <row r="223" spans="1:6" x14ac:dyDescent="0.3">
      <c r="A223" s="33"/>
      <c r="B223" s="28"/>
      <c r="C223" s="80"/>
      <c r="D223" s="80"/>
      <c r="E223" s="60"/>
      <c r="F223" s="60"/>
    </row>
    <row r="224" spans="1:6" x14ac:dyDescent="0.3">
      <c r="A224" s="33"/>
      <c r="B224" s="28"/>
      <c r="C224" s="80"/>
      <c r="D224" s="80"/>
      <c r="E224" s="60"/>
      <c r="F224" s="60"/>
    </row>
    <row r="225" spans="1:6" x14ac:dyDescent="0.3">
      <c r="A225" s="31"/>
      <c r="B225" s="81" t="s">
        <v>109</v>
      </c>
      <c r="C225" s="48"/>
      <c r="D225" s="48"/>
      <c r="E225" s="70"/>
      <c r="F225" s="49"/>
    </row>
    <row r="226" spans="1:6" x14ac:dyDescent="0.3">
      <c r="A226" s="31">
        <v>1</v>
      </c>
      <c r="B226" s="78" t="s">
        <v>195</v>
      </c>
      <c r="C226" s="48" t="s">
        <v>18</v>
      </c>
      <c r="D226" s="48">
        <v>1</v>
      </c>
      <c r="E226" s="70">
        <f>F166</f>
        <v>0</v>
      </c>
      <c r="F226" s="49">
        <f t="shared" ref="F226:F229" si="28">D226*E226</f>
        <v>0</v>
      </c>
    </row>
    <row r="227" spans="1:6" x14ac:dyDescent="0.3">
      <c r="A227" s="31">
        <v>2</v>
      </c>
      <c r="B227" s="78" t="s">
        <v>196</v>
      </c>
      <c r="C227" s="48" t="s">
        <v>18</v>
      </c>
      <c r="D227" s="48">
        <v>1</v>
      </c>
      <c r="E227" s="70">
        <f>F188</f>
        <v>0</v>
      </c>
      <c r="F227" s="49">
        <f t="shared" si="28"/>
        <v>0</v>
      </c>
    </row>
    <row r="228" spans="1:6" x14ac:dyDescent="0.3">
      <c r="A228" s="31">
        <v>3</v>
      </c>
      <c r="B228" s="78" t="s">
        <v>197</v>
      </c>
      <c r="C228" s="48" t="s">
        <v>18</v>
      </c>
      <c r="D228" s="48">
        <v>1</v>
      </c>
      <c r="E228" s="70">
        <v>0</v>
      </c>
      <c r="F228" s="49">
        <f t="shared" si="28"/>
        <v>0</v>
      </c>
    </row>
    <row r="229" spans="1:6" x14ac:dyDescent="0.3">
      <c r="A229" s="31">
        <v>4</v>
      </c>
      <c r="B229" s="45" t="s">
        <v>198</v>
      </c>
      <c r="C229" s="48" t="s">
        <v>18</v>
      </c>
      <c r="D229" s="48">
        <v>1</v>
      </c>
      <c r="E229" s="70">
        <f>F222</f>
        <v>0</v>
      </c>
      <c r="F229" s="49">
        <f t="shared" si="28"/>
        <v>0</v>
      </c>
    </row>
    <row r="230" spans="1:6" x14ac:dyDescent="0.3">
      <c r="A230" s="31"/>
      <c r="B230" s="82" t="s">
        <v>69</v>
      </c>
      <c r="C230" s="83"/>
      <c r="D230" s="83"/>
      <c r="E230" s="84"/>
      <c r="F230" s="68">
        <f>SUM(F226:F229)</f>
        <v>0</v>
      </c>
    </row>
    <row r="231" spans="1:6" x14ac:dyDescent="0.3">
      <c r="A231" s="31"/>
      <c r="B231" s="45"/>
      <c r="C231" s="61"/>
      <c r="D231" s="61"/>
      <c r="E231" s="62"/>
      <c r="F231" s="60"/>
    </row>
    <row r="232" spans="1:6" s="1" customFormat="1" ht="13.2" x14ac:dyDescent="0.25">
      <c r="A232" s="18"/>
      <c r="B232" s="38"/>
      <c r="C232" s="63"/>
      <c r="D232" s="63"/>
      <c r="E232" s="64"/>
      <c r="F232" s="64"/>
    </row>
    <row r="233" spans="1:6" s="1" customFormat="1" ht="13.2" x14ac:dyDescent="0.25">
      <c r="A233" s="1" t="s">
        <v>2</v>
      </c>
      <c r="B233" s="37" t="s">
        <v>8</v>
      </c>
      <c r="C233" s="65"/>
      <c r="D233" s="65"/>
      <c r="E233" s="65"/>
      <c r="F233" s="65"/>
    </row>
    <row r="234" spans="1:6" s="1" customFormat="1" ht="27.6" customHeight="1" x14ac:dyDescent="0.25">
      <c r="A234" s="23">
        <v>1</v>
      </c>
      <c r="B234" s="90" t="s">
        <v>33</v>
      </c>
      <c r="C234" s="18" t="s">
        <v>24</v>
      </c>
      <c r="D234" s="18">
        <v>4.8000000000000001E-2</v>
      </c>
      <c r="E234" s="25">
        <f>F230</f>
        <v>0</v>
      </c>
      <c r="F234" s="25">
        <f>D234*E234</f>
        <v>0</v>
      </c>
    </row>
    <row r="235" spans="1:6" s="1" customFormat="1" ht="26.4" x14ac:dyDescent="0.25">
      <c r="A235" s="23">
        <v>2</v>
      </c>
      <c r="B235" s="90" t="s">
        <v>38</v>
      </c>
      <c r="C235" s="18" t="s">
        <v>24</v>
      </c>
      <c r="D235" s="18">
        <v>0.01</v>
      </c>
      <c r="E235" s="25">
        <f>F230</f>
        <v>0</v>
      </c>
      <c r="F235" s="25">
        <f>D235*E235</f>
        <v>0</v>
      </c>
    </row>
    <row r="236" spans="1:6" s="1" customFormat="1" ht="13.2" x14ac:dyDescent="0.25">
      <c r="A236" s="34" t="s">
        <v>2</v>
      </c>
      <c r="B236" s="35" t="s">
        <v>27</v>
      </c>
      <c r="C236" s="53"/>
      <c r="D236" s="53"/>
      <c r="E236" s="53"/>
      <c r="F236" s="36">
        <f>SUM(F234:F235)</f>
        <v>0</v>
      </c>
    </row>
    <row r="237" spans="1:6" s="1" customFormat="1" ht="13.2" x14ac:dyDescent="0.25">
      <c r="A237" s="34"/>
      <c r="B237" s="28"/>
      <c r="C237" s="54"/>
      <c r="D237" s="54"/>
      <c r="E237" s="54"/>
      <c r="F237" s="29"/>
    </row>
    <row r="238" spans="1:6" s="1" customFormat="1" ht="13.2" x14ac:dyDescent="0.25">
      <c r="A238" s="34"/>
      <c r="B238" s="28"/>
      <c r="C238" s="54"/>
      <c r="D238" s="54"/>
      <c r="E238" s="54"/>
      <c r="F238" s="29"/>
    </row>
    <row r="239" spans="1:6" s="1" customFormat="1" ht="40.200000000000003" x14ac:dyDescent="0.3">
      <c r="A239" s="95"/>
      <c r="B239" s="108" t="s">
        <v>205</v>
      </c>
      <c r="C239" s="95"/>
      <c r="D239" s="95"/>
      <c r="E239" s="99"/>
      <c r="F239" s="95"/>
    </row>
    <row r="240" spans="1:6" s="1" customFormat="1" ht="13.2" x14ac:dyDescent="0.25">
      <c r="A240" s="112">
        <v>1</v>
      </c>
      <c r="B240" s="106" t="s">
        <v>206</v>
      </c>
      <c r="C240" s="106" t="s">
        <v>17</v>
      </c>
      <c r="D240" s="106">
        <v>450</v>
      </c>
      <c r="E240" s="99">
        <v>0</v>
      </c>
      <c r="F240" s="105">
        <f t="shared" ref="F240:F245" si="29">D240*E240</f>
        <v>0</v>
      </c>
    </row>
    <row r="241" spans="1:6" s="1" customFormat="1" ht="13.2" x14ac:dyDescent="0.25">
      <c r="A241" s="112">
        <v>2</v>
      </c>
      <c r="B241" s="110" t="s">
        <v>207</v>
      </c>
      <c r="C241" s="109" t="s">
        <v>18</v>
      </c>
      <c r="D241" s="109">
        <v>2</v>
      </c>
      <c r="E241" s="99">
        <v>0</v>
      </c>
      <c r="F241" s="105">
        <f t="shared" si="29"/>
        <v>0</v>
      </c>
    </row>
    <row r="242" spans="1:6" s="1" customFormat="1" ht="13.2" x14ac:dyDescent="0.25">
      <c r="A242" s="112">
        <v>3</v>
      </c>
      <c r="B242" s="110" t="s">
        <v>200</v>
      </c>
      <c r="C242" s="109" t="s">
        <v>18</v>
      </c>
      <c r="D242" s="109">
        <v>7</v>
      </c>
      <c r="E242" s="99">
        <v>0</v>
      </c>
      <c r="F242" s="105">
        <f t="shared" si="29"/>
        <v>0</v>
      </c>
    </row>
    <row r="243" spans="1:6" s="1" customFormat="1" ht="13.2" x14ac:dyDescent="0.25">
      <c r="A243" s="112">
        <v>4</v>
      </c>
      <c r="B243" s="110" t="s">
        <v>201</v>
      </c>
      <c r="C243" s="109" t="s">
        <v>18</v>
      </c>
      <c r="D243" s="109">
        <v>1</v>
      </c>
      <c r="E243" s="99">
        <v>0</v>
      </c>
      <c r="F243" s="105">
        <f t="shared" si="29"/>
        <v>0</v>
      </c>
    </row>
    <row r="244" spans="1:6" s="1" customFormat="1" ht="13.2" x14ac:dyDescent="0.25">
      <c r="A244" s="112">
        <v>5</v>
      </c>
      <c r="B244" s="110" t="s">
        <v>202</v>
      </c>
      <c r="C244" s="109" t="s">
        <v>17</v>
      </c>
      <c r="D244" s="109">
        <v>40</v>
      </c>
      <c r="E244" s="99">
        <v>0</v>
      </c>
      <c r="F244" s="105">
        <f t="shared" si="29"/>
        <v>0</v>
      </c>
    </row>
    <row r="245" spans="1:6" s="1" customFormat="1" ht="13.2" x14ac:dyDescent="0.25">
      <c r="A245" s="112">
        <v>6</v>
      </c>
      <c r="B245" s="110" t="s">
        <v>23</v>
      </c>
      <c r="C245" s="109" t="s">
        <v>24</v>
      </c>
      <c r="D245" s="109">
        <v>1</v>
      </c>
      <c r="E245" s="99">
        <v>0</v>
      </c>
      <c r="F245" s="105">
        <f t="shared" si="29"/>
        <v>0</v>
      </c>
    </row>
    <row r="246" spans="1:6" s="1" customFormat="1" ht="13.2" x14ac:dyDescent="0.25">
      <c r="A246" s="96"/>
      <c r="B246" s="103" t="s">
        <v>27</v>
      </c>
      <c r="C246" s="101"/>
      <c r="D246" s="101"/>
      <c r="E246" s="113"/>
      <c r="F246" s="104">
        <f>SUM(F240:F245)</f>
        <v>0</v>
      </c>
    </row>
    <row r="247" spans="1:6" s="1" customFormat="1" ht="13.2" x14ac:dyDescent="0.25">
      <c r="A247" s="96"/>
      <c r="B247" s="100"/>
      <c r="C247" s="107"/>
      <c r="D247" s="107"/>
      <c r="E247" s="107"/>
      <c r="F247" s="97"/>
    </row>
    <row r="248" spans="1:6" s="1" customFormat="1" ht="26.4" x14ac:dyDescent="0.25">
      <c r="A248" s="96" t="s">
        <v>2</v>
      </c>
      <c r="B248" s="98" t="s">
        <v>208</v>
      </c>
      <c r="C248" s="96"/>
      <c r="D248" s="96"/>
      <c r="E248" s="96"/>
      <c r="F248" s="96"/>
    </row>
    <row r="249" spans="1:6" s="1" customFormat="1" ht="13.2" x14ac:dyDescent="0.25">
      <c r="A249" s="102">
        <v>1</v>
      </c>
      <c r="B249" s="100" t="s">
        <v>28</v>
      </c>
      <c r="C249" s="111" t="s">
        <v>24</v>
      </c>
      <c r="D249" s="111">
        <v>1</v>
      </c>
      <c r="E249" s="99">
        <v>0</v>
      </c>
      <c r="F249" s="105">
        <f t="shared" ref="F249" si="30">D249*E249</f>
        <v>0</v>
      </c>
    </row>
    <row r="250" spans="1:6" s="1" customFormat="1" ht="13.2" x14ac:dyDescent="0.25">
      <c r="A250" s="102">
        <v>2</v>
      </c>
      <c r="B250" s="100" t="s">
        <v>209</v>
      </c>
      <c r="C250" s="111" t="s">
        <v>18</v>
      </c>
      <c r="D250" s="111">
        <v>18</v>
      </c>
      <c r="E250" s="99">
        <v>0</v>
      </c>
      <c r="F250" s="105">
        <f t="shared" ref="F250:F254" si="31">D250*E250</f>
        <v>0</v>
      </c>
    </row>
    <row r="251" spans="1:6" s="1" customFormat="1" ht="13.2" x14ac:dyDescent="0.25">
      <c r="A251" s="102">
        <v>3</v>
      </c>
      <c r="B251" s="100" t="s">
        <v>210</v>
      </c>
      <c r="C251" s="111" t="s">
        <v>18</v>
      </c>
      <c r="D251" s="111">
        <v>9</v>
      </c>
      <c r="E251" s="99">
        <v>0</v>
      </c>
      <c r="F251" s="105">
        <f t="shared" si="31"/>
        <v>0</v>
      </c>
    </row>
    <row r="252" spans="1:6" s="1" customFormat="1" ht="13.2" x14ac:dyDescent="0.25">
      <c r="A252" s="102">
        <v>4</v>
      </c>
      <c r="B252" s="100" t="s">
        <v>30</v>
      </c>
      <c r="C252" s="111" t="s">
        <v>24</v>
      </c>
      <c r="D252" s="111">
        <v>1</v>
      </c>
      <c r="E252" s="99">
        <v>0</v>
      </c>
      <c r="F252" s="105">
        <f t="shared" si="31"/>
        <v>0</v>
      </c>
    </row>
    <row r="253" spans="1:6" s="1" customFormat="1" ht="13.2" x14ac:dyDescent="0.25">
      <c r="A253" s="102">
        <v>5</v>
      </c>
      <c r="B253" s="100" t="s">
        <v>203</v>
      </c>
      <c r="C253" s="111" t="s">
        <v>24</v>
      </c>
      <c r="D253" s="111">
        <v>1</v>
      </c>
      <c r="E253" s="99">
        <v>0</v>
      </c>
      <c r="F253" s="105">
        <f t="shared" si="31"/>
        <v>0</v>
      </c>
    </row>
    <row r="254" spans="1:6" s="1" customFormat="1" ht="13.2" x14ac:dyDescent="0.25">
      <c r="A254" s="102">
        <v>6</v>
      </c>
      <c r="B254" s="100" t="s">
        <v>204</v>
      </c>
      <c r="C254" s="111" t="s">
        <v>24</v>
      </c>
      <c r="D254" s="111">
        <v>1</v>
      </c>
      <c r="E254" s="99">
        <v>0</v>
      </c>
      <c r="F254" s="105">
        <f t="shared" si="31"/>
        <v>0</v>
      </c>
    </row>
    <row r="255" spans="1:6" s="1" customFormat="1" ht="14.25" customHeight="1" x14ac:dyDescent="0.25">
      <c r="A255" s="96"/>
      <c r="B255" s="103" t="s">
        <v>27</v>
      </c>
      <c r="C255" s="114"/>
      <c r="D255" s="114"/>
      <c r="E255" s="113"/>
      <c r="F255" s="104">
        <f>SUM(F249:F254)</f>
        <v>0</v>
      </c>
    </row>
    <row r="256" spans="1:6" s="96" customFormat="1" ht="14.25" customHeight="1" x14ac:dyDescent="0.25">
      <c r="B256" s="100"/>
      <c r="C256" s="111"/>
      <c r="D256" s="111"/>
      <c r="E256" s="94"/>
      <c r="F256" s="97"/>
    </row>
    <row r="257" spans="1:6" s="96" customFormat="1" ht="14.25" customHeight="1" x14ac:dyDescent="0.25">
      <c r="B257" s="100"/>
      <c r="C257" s="111"/>
      <c r="D257" s="111"/>
      <c r="E257" s="94"/>
      <c r="F257" s="97"/>
    </row>
    <row r="258" spans="1:6" s="96" customFormat="1" ht="26.4" x14ac:dyDescent="0.25">
      <c r="A258" s="18" t="s">
        <v>2</v>
      </c>
      <c r="B258" s="115" t="s">
        <v>211</v>
      </c>
      <c r="C258" s="18"/>
      <c r="D258" s="18"/>
      <c r="E258" s="18"/>
      <c r="F258" s="99"/>
    </row>
    <row r="259" spans="1:6" s="96" customFormat="1" ht="26.4" x14ac:dyDescent="0.25">
      <c r="A259" s="18"/>
      <c r="B259" s="115" t="s">
        <v>240</v>
      </c>
      <c r="C259" s="18"/>
      <c r="D259" s="18"/>
      <c r="E259" s="18"/>
      <c r="F259" s="99"/>
    </row>
    <row r="260" spans="1:6" s="96" customFormat="1" ht="13.2" x14ac:dyDescent="0.25">
      <c r="A260" s="23">
        <v>1</v>
      </c>
      <c r="B260" s="24" t="s">
        <v>242</v>
      </c>
      <c r="C260" s="18" t="s">
        <v>18</v>
      </c>
      <c r="D260" s="18">
        <v>18</v>
      </c>
      <c r="E260" s="99">
        <v>0</v>
      </c>
      <c r="F260" s="99">
        <f t="shared" ref="F260:F270" si="32">D260*E260</f>
        <v>0</v>
      </c>
    </row>
    <row r="261" spans="1:6" s="96" customFormat="1" ht="13.2" x14ac:dyDescent="0.25">
      <c r="A261" s="23">
        <v>2</v>
      </c>
      <c r="B261" s="24" t="s">
        <v>219</v>
      </c>
      <c r="C261" s="18" t="s">
        <v>18</v>
      </c>
      <c r="D261" s="18">
        <v>2</v>
      </c>
      <c r="E261" s="99">
        <v>0</v>
      </c>
      <c r="F261" s="99">
        <f t="shared" si="32"/>
        <v>0</v>
      </c>
    </row>
    <row r="262" spans="1:6" s="96" customFormat="1" ht="13.2" x14ac:dyDescent="0.25">
      <c r="A262" s="23">
        <v>3</v>
      </c>
      <c r="B262" s="24" t="s">
        <v>243</v>
      </c>
      <c r="C262" s="18" t="s">
        <v>18</v>
      </c>
      <c r="D262" s="18">
        <v>2</v>
      </c>
      <c r="E262" s="99">
        <v>0</v>
      </c>
      <c r="F262" s="99">
        <f t="shared" si="32"/>
        <v>0</v>
      </c>
    </row>
    <row r="263" spans="1:6" s="96" customFormat="1" ht="13.2" x14ac:dyDescent="0.25">
      <c r="A263" s="23">
        <v>4</v>
      </c>
      <c r="B263" s="24" t="s">
        <v>212</v>
      </c>
      <c r="C263" s="18" t="s">
        <v>18</v>
      </c>
      <c r="D263" s="18">
        <v>38</v>
      </c>
      <c r="E263" s="99">
        <v>0</v>
      </c>
      <c r="F263" s="99">
        <f t="shared" si="32"/>
        <v>0</v>
      </c>
    </row>
    <row r="264" spans="1:6" s="96" customFormat="1" ht="13.2" x14ac:dyDescent="0.25">
      <c r="A264" s="23">
        <v>5</v>
      </c>
      <c r="B264" s="24" t="s">
        <v>244</v>
      </c>
      <c r="C264" s="18" t="s">
        <v>18</v>
      </c>
      <c r="D264" s="18">
        <v>9</v>
      </c>
      <c r="E264" s="99">
        <v>0</v>
      </c>
      <c r="F264" s="99">
        <f t="shared" si="32"/>
        <v>0</v>
      </c>
    </row>
    <row r="265" spans="1:6" s="96" customFormat="1" ht="26.4" x14ac:dyDescent="0.25">
      <c r="A265" s="23">
        <v>6</v>
      </c>
      <c r="B265" s="24" t="s">
        <v>245</v>
      </c>
      <c r="C265" s="18" t="s">
        <v>18</v>
      </c>
      <c r="D265" s="18">
        <v>1</v>
      </c>
      <c r="E265" s="99">
        <v>0</v>
      </c>
      <c r="F265" s="99">
        <f t="shared" si="32"/>
        <v>0</v>
      </c>
    </row>
    <row r="266" spans="1:6" s="96" customFormat="1" ht="13.2" x14ac:dyDescent="0.25">
      <c r="A266" s="23">
        <v>7</v>
      </c>
      <c r="B266" s="24" t="s">
        <v>246</v>
      </c>
      <c r="C266" s="18" t="s">
        <v>18</v>
      </c>
      <c r="D266" s="18">
        <v>7</v>
      </c>
      <c r="E266" s="99">
        <v>0</v>
      </c>
      <c r="F266" s="99">
        <f t="shared" si="32"/>
        <v>0</v>
      </c>
    </row>
    <row r="267" spans="1:6" s="96" customFormat="1" ht="13.2" x14ac:dyDescent="0.25">
      <c r="A267" s="23">
        <v>8</v>
      </c>
      <c r="B267" s="24" t="s">
        <v>247</v>
      </c>
      <c r="C267" s="18" t="s">
        <v>18</v>
      </c>
      <c r="D267" s="18">
        <v>1</v>
      </c>
      <c r="E267" s="99">
        <v>0</v>
      </c>
      <c r="F267" s="99">
        <f t="shared" si="32"/>
        <v>0</v>
      </c>
    </row>
    <row r="268" spans="1:6" s="96" customFormat="1" ht="13.2" x14ac:dyDescent="0.25">
      <c r="A268" s="23">
        <v>9</v>
      </c>
      <c r="B268" s="24" t="s">
        <v>249</v>
      </c>
      <c r="C268" s="18" t="s">
        <v>17</v>
      </c>
      <c r="D268" s="18">
        <v>1150</v>
      </c>
      <c r="E268" s="99">
        <v>0</v>
      </c>
      <c r="F268" s="99">
        <f t="shared" si="32"/>
        <v>0</v>
      </c>
    </row>
    <row r="269" spans="1:6" s="96" customFormat="1" ht="13.2" x14ac:dyDescent="0.25">
      <c r="A269" s="23">
        <v>10</v>
      </c>
      <c r="B269" s="24" t="s">
        <v>248</v>
      </c>
      <c r="C269" s="18" t="s">
        <v>18</v>
      </c>
      <c r="D269" s="18">
        <v>1</v>
      </c>
      <c r="E269" s="99">
        <v>0</v>
      </c>
      <c r="F269" s="99">
        <f t="shared" si="32"/>
        <v>0</v>
      </c>
    </row>
    <row r="270" spans="1:6" s="96" customFormat="1" ht="13.2" x14ac:dyDescent="0.25">
      <c r="A270" s="23">
        <v>11</v>
      </c>
      <c r="B270" s="24" t="s">
        <v>23</v>
      </c>
      <c r="C270" s="18" t="s">
        <v>24</v>
      </c>
      <c r="D270" s="18">
        <v>1</v>
      </c>
      <c r="E270" s="99">
        <v>0</v>
      </c>
      <c r="F270" s="99">
        <f t="shared" si="32"/>
        <v>0</v>
      </c>
    </row>
    <row r="271" spans="1:6" s="96" customFormat="1" ht="13.2" x14ac:dyDescent="0.25">
      <c r="A271" s="23"/>
      <c r="B271" s="116" t="s">
        <v>27</v>
      </c>
      <c r="C271" s="117"/>
      <c r="D271" s="117"/>
      <c r="E271" s="118"/>
      <c r="F271" s="118">
        <f>SUM(F260:F270)</f>
        <v>0</v>
      </c>
    </row>
    <row r="272" spans="1:6" s="96" customFormat="1" ht="13.2" x14ac:dyDescent="0.25">
      <c r="A272" s="23"/>
      <c r="B272" s="24"/>
      <c r="C272" s="18"/>
      <c r="D272" s="18"/>
      <c r="E272" s="99"/>
      <c r="F272" s="99"/>
    </row>
    <row r="273" spans="1:6" s="96" customFormat="1" ht="13.2" x14ac:dyDescent="0.25">
      <c r="A273" s="23"/>
      <c r="B273" s="24"/>
      <c r="C273" s="18"/>
      <c r="D273" s="18"/>
      <c r="E273" s="99"/>
      <c r="F273" s="99"/>
    </row>
    <row r="274" spans="1:6" s="96" customFormat="1" ht="13.2" x14ac:dyDescent="0.25">
      <c r="A274" s="23"/>
      <c r="B274" s="67" t="s">
        <v>213</v>
      </c>
      <c r="C274" s="18"/>
      <c r="D274" s="18"/>
      <c r="E274" s="99"/>
      <c r="F274" s="99"/>
    </row>
    <row r="275" spans="1:6" s="96" customFormat="1" ht="13.2" x14ac:dyDescent="0.25">
      <c r="A275" s="23">
        <v>1</v>
      </c>
      <c r="B275" s="24" t="s">
        <v>214</v>
      </c>
      <c r="C275" s="18" t="s">
        <v>24</v>
      </c>
      <c r="D275" s="18">
        <v>1</v>
      </c>
      <c r="E275" s="99">
        <v>0</v>
      </c>
      <c r="F275" s="99">
        <f t="shared" ref="F275:F277" si="33">D275*E275</f>
        <v>0</v>
      </c>
    </row>
    <row r="276" spans="1:6" s="96" customFormat="1" ht="13.2" x14ac:dyDescent="0.25">
      <c r="A276" s="23">
        <v>2</v>
      </c>
      <c r="B276" s="24" t="s">
        <v>215</v>
      </c>
      <c r="C276" s="18" t="s">
        <v>24</v>
      </c>
      <c r="D276" s="18">
        <v>1</v>
      </c>
      <c r="E276" s="99">
        <v>0</v>
      </c>
      <c r="F276" s="99">
        <f t="shared" si="33"/>
        <v>0</v>
      </c>
    </row>
    <row r="277" spans="1:6" s="96" customFormat="1" ht="13.2" x14ac:dyDescent="0.25">
      <c r="A277" s="23">
        <v>3</v>
      </c>
      <c r="B277" s="24" t="s">
        <v>30</v>
      </c>
      <c r="C277" s="18" t="s">
        <v>24</v>
      </c>
      <c r="D277" s="18">
        <v>1</v>
      </c>
      <c r="E277" s="99">
        <v>0</v>
      </c>
      <c r="F277" s="99">
        <f t="shared" si="33"/>
        <v>0</v>
      </c>
    </row>
    <row r="278" spans="1:6" s="96" customFormat="1" ht="13.2" x14ac:dyDescent="0.25">
      <c r="A278" s="23"/>
      <c r="B278" s="116" t="s">
        <v>27</v>
      </c>
      <c r="C278" s="117"/>
      <c r="D278" s="117"/>
      <c r="E278" s="118"/>
      <c r="F278" s="118">
        <f>SUM(F275:F277)</f>
        <v>0</v>
      </c>
    </row>
    <row r="279" spans="1:6" s="96" customFormat="1" ht="13.2" x14ac:dyDescent="0.25">
      <c r="A279" s="23"/>
      <c r="B279" s="119"/>
      <c r="C279" s="120"/>
      <c r="D279" s="120"/>
      <c r="E279" s="51"/>
      <c r="F279" s="51"/>
    </row>
    <row r="280" spans="1:6" s="96" customFormat="1" ht="13.2" x14ac:dyDescent="0.25">
      <c r="A280" s="23"/>
      <c r="B280" s="119"/>
      <c r="C280" s="120"/>
      <c r="D280" s="120"/>
      <c r="E280" s="51"/>
      <c r="F280" s="51"/>
    </row>
    <row r="281" spans="1:6" s="96" customFormat="1" ht="13.2" x14ac:dyDescent="0.25">
      <c r="A281" s="96" t="s">
        <v>2</v>
      </c>
      <c r="B281" s="98" t="s">
        <v>9</v>
      </c>
    </row>
    <row r="282" spans="1:6" s="96" customFormat="1" ht="13.2" x14ac:dyDescent="0.25">
      <c r="A282" s="102">
        <v>1</v>
      </c>
      <c r="B282" s="90" t="s">
        <v>216</v>
      </c>
      <c r="C282" s="96" t="s">
        <v>34</v>
      </c>
      <c r="D282" s="96">
        <v>80</v>
      </c>
      <c r="E282" s="121">
        <v>0</v>
      </c>
      <c r="F282" s="99">
        <f>D282*E282</f>
        <v>0</v>
      </c>
    </row>
    <row r="283" spans="1:6" s="96" customFormat="1" ht="13.2" x14ac:dyDescent="0.25">
      <c r="A283" s="102">
        <v>2</v>
      </c>
      <c r="B283" s="24" t="s">
        <v>41</v>
      </c>
      <c r="C283" s="18" t="s">
        <v>34</v>
      </c>
      <c r="D283" s="18">
        <v>10</v>
      </c>
      <c r="E283" s="121">
        <v>0</v>
      </c>
      <c r="F283" s="99">
        <f>D283*E283</f>
        <v>0</v>
      </c>
    </row>
    <row r="284" spans="1:6" s="96" customFormat="1" ht="13.2" x14ac:dyDescent="0.25">
      <c r="A284" s="102">
        <v>3</v>
      </c>
      <c r="B284" s="24" t="s">
        <v>217</v>
      </c>
      <c r="C284" s="18" t="s">
        <v>34</v>
      </c>
      <c r="D284" s="18">
        <v>10</v>
      </c>
      <c r="E284" s="121">
        <v>0</v>
      </c>
      <c r="F284" s="99">
        <f>D284*E284</f>
        <v>0</v>
      </c>
    </row>
    <row r="285" spans="1:6" s="96" customFormat="1" ht="13.2" x14ac:dyDescent="0.25">
      <c r="A285" s="102">
        <v>4</v>
      </c>
      <c r="B285" s="24" t="s">
        <v>43</v>
      </c>
      <c r="C285" s="18" t="s">
        <v>34</v>
      </c>
      <c r="D285" s="18">
        <v>180</v>
      </c>
      <c r="E285" s="121">
        <v>0</v>
      </c>
      <c r="F285" s="99">
        <f>D285*E285</f>
        <v>0</v>
      </c>
    </row>
    <row r="286" spans="1:6" s="96" customFormat="1" ht="13.2" x14ac:dyDescent="0.25">
      <c r="A286" s="102">
        <v>5</v>
      </c>
      <c r="B286" s="24" t="s">
        <v>35</v>
      </c>
      <c r="C286" s="18" t="s">
        <v>34</v>
      </c>
      <c r="D286" s="18">
        <v>5</v>
      </c>
      <c r="E286" s="121">
        <v>0</v>
      </c>
      <c r="F286" s="99">
        <f>D286*E286</f>
        <v>0</v>
      </c>
    </row>
    <row r="287" spans="1:6" s="96" customFormat="1" ht="13.2" x14ac:dyDescent="0.25">
      <c r="A287" s="96" t="s">
        <v>2</v>
      </c>
      <c r="B287" s="103" t="s">
        <v>27</v>
      </c>
      <c r="C287" s="101"/>
      <c r="D287" s="101"/>
      <c r="E287" s="101"/>
      <c r="F287" s="104">
        <f>SUM(F282:F286)</f>
        <v>0</v>
      </c>
    </row>
    <row r="288" spans="1:6" s="1" customFormat="1" ht="13.2" x14ac:dyDescent="0.25">
      <c r="B288" s="28"/>
      <c r="C288" s="54"/>
      <c r="D288" s="54"/>
      <c r="E288" s="54"/>
      <c r="F288" s="29"/>
    </row>
    <row r="289" spans="1:6" s="1" customFormat="1" ht="14.25" customHeight="1" x14ac:dyDescent="0.25">
      <c r="A289" s="1" t="s">
        <v>2</v>
      </c>
    </row>
    <row r="290" spans="1:6" s="1" customFormat="1" ht="13.2" x14ac:dyDescent="0.25">
      <c r="A290" s="1" t="s">
        <v>2</v>
      </c>
      <c r="B290" s="37" t="s">
        <v>10</v>
      </c>
    </row>
    <row r="291" spans="1:6" s="1" customFormat="1" ht="26.4" x14ac:dyDescent="0.25">
      <c r="A291" s="23">
        <v>1</v>
      </c>
      <c r="B291" s="24" t="s">
        <v>36</v>
      </c>
      <c r="C291" s="66" t="s">
        <v>34</v>
      </c>
      <c r="D291" s="66">
        <v>40</v>
      </c>
      <c r="E291" s="59">
        <v>0</v>
      </c>
      <c r="F291" s="59">
        <f>D291*E291</f>
        <v>0</v>
      </c>
    </row>
  </sheetData>
  <pageMargins left="0.39370078740157483" right="0.39370078740157483" top="0.39370078740157483" bottom="0.39370078740157483" header="0.51181102362204722" footer="0.19685039370078741"/>
  <pageSetup paperSize="9" orientation="portrait" r:id="rId1"/>
  <headerFooter>
    <oddFooter>&amp;C&amp;C&amp;P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Rozpočet</vt:lpstr>
      <vt:lpstr>List1</vt:lpstr>
      <vt:lpstr>Rekapitulace!Názvy_tisku</vt:lpstr>
      <vt:lpstr>Rozpočet!Názvy_tisku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Vojtech</cp:lastModifiedBy>
  <cp:lastPrinted>2021-10-12T07:46:48Z</cp:lastPrinted>
  <dcterms:modified xsi:type="dcterms:W3CDTF">2022-03-17T19:16:13Z</dcterms:modified>
</cp:coreProperties>
</file>